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720" windowHeight="5730" activeTab="2"/>
  </bookViews>
  <sheets>
    <sheet name="TKB" sheetId="1" r:id="rId1"/>
    <sheet name="TATC cap do 2" sheetId="2" r:id="rId2"/>
    <sheet name="DS TATC cap do 1" sheetId="3" r:id="rId3"/>
  </sheets>
  <definedNames>
    <definedName name="_xlnm.Print_Titles" localSheetId="0">'TKB'!$5:$7</definedName>
  </definedNames>
  <calcPr fullCalcOnLoad="1"/>
</workbook>
</file>

<file path=xl/sharedStrings.xml><?xml version="1.0" encoding="utf-8"?>
<sst xmlns="http://schemas.openxmlformats.org/spreadsheetml/2006/main" count="758" uniqueCount="447">
  <si>
    <t>Bảy</t>
  </si>
  <si>
    <t>TRƯỜNG CĐSP TRUNG ƯƠNG - NHA TRANG</t>
  </si>
  <si>
    <t xml:space="preserve">Thứ </t>
  </si>
  <si>
    <t>Ngày</t>
  </si>
  <si>
    <t>Ba</t>
  </si>
  <si>
    <t>Năm</t>
  </si>
  <si>
    <t>1-2</t>
  </si>
  <si>
    <t>3-4</t>
  </si>
  <si>
    <t>5-6</t>
  </si>
  <si>
    <t>7-8</t>
  </si>
  <si>
    <t>Thi học phần</t>
  </si>
  <si>
    <t>Phòng 401 - A1</t>
  </si>
  <si>
    <t>Phòng 402 - A1</t>
  </si>
  <si>
    <t>TRƯỞNG PHÒNG ĐÀO TẠO</t>
  </si>
  <si>
    <t>Đinh Hiền Minh</t>
  </si>
  <si>
    <t>STT</t>
  </si>
  <si>
    <t>Mã SV</t>
  </si>
  <si>
    <t>HỌ VÀ</t>
  </si>
  <si>
    <t>TÊN</t>
  </si>
  <si>
    <t>Lớp</t>
  </si>
  <si>
    <t xml:space="preserve">Ngày </t>
  </si>
  <si>
    <t>ĐIỂM</t>
  </si>
  <si>
    <t>KẾT</t>
  </si>
  <si>
    <t>sinh</t>
  </si>
  <si>
    <t>ĐGBP</t>
  </si>
  <si>
    <t>Thi</t>
  </si>
  <si>
    <t>ĐHP</t>
  </si>
  <si>
    <t>QUẢ</t>
  </si>
  <si>
    <t xml:space="preserve">Lê Thị Lan </t>
  </si>
  <si>
    <t>Anh</t>
  </si>
  <si>
    <t>M21A</t>
  </si>
  <si>
    <t>25/9/1998</t>
  </si>
  <si>
    <t>Duyên</t>
  </si>
  <si>
    <t xml:space="preserve">Cao Thị </t>
  </si>
  <si>
    <t>Hương</t>
  </si>
  <si>
    <t xml:space="preserve">Nguyễn Thị </t>
  </si>
  <si>
    <t xml:space="preserve">Vũ Thị </t>
  </si>
  <si>
    <t>Quỳnh</t>
  </si>
  <si>
    <t>21/7/1997</t>
  </si>
  <si>
    <t>Trinh</t>
  </si>
  <si>
    <t>M21B</t>
  </si>
  <si>
    <t xml:space="preserve">Đoàn Thị Bích </t>
  </si>
  <si>
    <t>Hiền</t>
  </si>
  <si>
    <t>11/11/1997</t>
  </si>
  <si>
    <t xml:space="preserve">Võ Thị </t>
  </si>
  <si>
    <t>Linh</t>
  </si>
  <si>
    <t>Ngân</t>
  </si>
  <si>
    <t>Oanh</t>
  </si>
  <si>
    <t>Thanh</t>
  </si>
  <si>
    <t>Trang</t>
  </si>
  <si>
    <t>Hằng</t>
  </si>
  <si>
    <t>M21C</t>
  </si>
  <si>
    <t xml:space="preserve">Nguyễn Thị Minh </t>
  </si>
  <si>
    <t>Hiếu</t>
  </si>
  <si>
    <t>15/3/1998</t>
  </si>
  <si>
    <t xml:space="preserve">Nguyễn Thị Hồng </t>
  </si>
  <si>
    <t>My</t>
  </si>
  <si>
    <t>Nhung</t>
  </si>
  <si>
    <t>Sương</t>
  </si>
  <si>
    <t xml:space="preserve">Vũ Thị Hồng </t>
  </si>
  <si>
    <t xml:space="preserve">Nguyễn Thị Mỹ </t>
  </si>
  <si>
    <t xml:space="preserve">Trần Thị Bích </t>
  </si>
  <si>
    <t>Lan</t>
  </si>
  <si>
    <t>10/12/1998</t>
  </si>
  <si>
    <t xml:space="preserve">Nguyễn Thị Kim </t>
  </si>
  <si>
    <t>Uyên</t>
  </si>
  <si>
    <t>M21E</t>
  </si>
  <si>
    <t>Hồng</t>
  </si>
  <si>
    <t>Liên</t>
  </si>
  <si>
    <t>17/12/1998</t>
  </si>
  <si>
    <t>Nguyệt</t>
  </si>
  <si>
    <t xml:space="preserve">Phạm Thị </t>
  </si>
  <si>
    <t>Phương</t>
  </si>
  <si>
    <t>Thảo</t>
  </si>
  <si>
    <t xml:space="preserve">Đinh Thị Nhật </t>
  </si>
  <si>
    <t>06/5/1993</t>
  </si>
  <si>
    <t>Hạnh</t>
  </si>
  <si>
    <t>M21G</t>
  </si>
  <si>
    <t xml:space="preserve">Nguyễn Thị Bích </t>
  </si>
  <si>
    <t>Hoa</t>
  </si>
  <si>
    <t>Huyền</t>
  </si>
  <si>
    <t xml:space="preserve">Phan Thị Thu </t>
  </si>
  <si>
    <t xml:space="preserve">Trần Thị </t>
  </si>
  <si>
    <t>Quyên</t>
  </si>
  <si>
    <t xml:space="preserve">Nguyễn Thị Thanh </t>
  </si>
  <si>
    <t xml:space="preserve">Nguyễn Thị Thúy </t>
  </si>
  <si>
    <t>Vi</t>
  </si>
  <si>
    <t>Điệp</t>
  </si>
  <si>
    <t>M21H</t>
  </si>
  <si>
    <t>14/5/1997</t>
  </si>
  <si>
    <t xml:space="preserve">Cao Thị Út </t>
  </si>
  <si>
    <t>Em</t>
  </si>
  <si>
    <t>10/5/1997</t>
  </si>
  <si>
    <t xml:space="preserve">Trương Thị </t>
  </si>
  <si>
    <t>24/10/1997</t>
  </si>
  <si>
    <t xml:space="preserve">Trần Thị Hương </t>
  </si>
  <si>
    <t>Huế</t>
  </si>
  <si>
    <t xml:space="preserve">Phạm Thị Ngọc </t>
  </si>
  <si>
    <t>15/11/1997</t>
  </si>
  <si>
    <t xml:space="preserve">Võ Thị Cẩm </t>
  </si>
  <si>
    <t>Tâm</t>
  </si>
  <si>
    <t>Thắm</t>
  </si>
  <si>
    <t>25/5/1998</t>
  </si>
  <si>
    <t>Trọng</t>
  </si>
  <si>
    <t>27/7/1997</t>
  </si>
  <si>
    <t xml:space="preserve">Hờ </t>
  </si>
  <si>
    <t>Tuyền</t>
  </si>
  <si>
    <t>01/01/1997</t>
  </si>
  <si>
    <t>Ánh</t>
  </si>
  <si>
    <t>M21I</t>
  </si>
  <si>
    <t>28/8/1998</t>
  </si>
  <si>
    <t xml:space="preserve">Nguyễn Thị Thùy </t>
  </si>
  <si>
    <t>Dương</t>
  </si>
  <si>
    <t>Muội</t>
  </si>
  <si>
    <t>Phụng</t>
  </si>
  <si>
    <t xml:space="preserve">Ngô Thị </t>
  </si>
  <si>
    <t>Tiên</t>
  </si>
  <si>
    <t>02/6/1998</t>
  </si>
  <si>
    <t>M21K</t>
  </si>
  <si>
    <t xml:space="preserve">Đàng Thị Mỹ </t>
  </si>
  <si>
    <t xml:space="preserve">Ksơr Hờ </t>
  </si>
  <si>
    <t xml:space="preserve">Phạm Thị Thu </t>
  </si>
  <si>
    <t xml:space="preserve">Dương Thị </t>
  </si>
  <si>
    <t xml:space="preserve">Phạm Thị Mỹ </t>
  </si>
  <si>
    <t>Bình</t>
  </si>
  <si>
    <t>Hậu</t>
  </si>
  <si>
    <t>Hà</t>
  </si>
  <si>
    <t>Thoa</t>
  </si>
  <si>
    <t>TRƯỜNG CĐSP TRUNG  ƯƠNG - NHA TRANG</t>
  </si>
  <si>
    <t>Ngọc</t>
  </si>
  <si>
    <t>Thúy</t>
  </si>
  <si>
    <t xml:space="preserve">Trần Thị Mỹ </t>
  </si>
  <si>
    <t>Thương</t>
  </si>
  <si>
    <t>Mã số SV</t>
  </si>
  <si>
    <t xml:space="preserve">              HỌ    VÀ    TÊN</t>
  </si>
  <si>
    <t>Tiếng Anh căn bản</t>
  </si>
  <si>
    <t>Chữ</t>
  </si>
  <si>
    <t>Số</t>
  </si>
  <si>
    <t>Tín</t>
  </si>
  <si>
    <t>Cô:</t>
  </si>
  <si>
    <t>Ghi chú</t>
  </si>
  <si>
    <t>Lớp TATC cấp độ 2</t>
  </si>
  <si>
    <t>THỜI KHÓA BIỂU TIẾNG ANH TĂNG CƯỜNG</t>
  </si>
  <si>
    <t>(Dành cho Sinh viên chưa hoàn thành Tiếng Anh tăng cường)</t>
  </si>
  <si>
    <t>(Cô Thy - 201 A2)</t>
  </si>
  <si>
    <t>Thi kết thúc học phần</t>
  </si>
  <si>
    <t>Phòng 205 - A2</t>
  </si>
  <si>
    <r>
      <t xml:space="preserve">TATC2  </t>
    </r>
    <r>
      <rPr>
        <sz val="11"/>
        <color indexed="10"/>
        <rFont val="Tahoma"/>
        <family val="2"/>
      </rPr>
      <t>4</t>
    </r>
  </si>
  <si>
    <r>
      <t xml:space="preserve">TATC  </t>
    </r>
    <r>
      <rPr>
        <sz val="11"/>
        <color indexed="10"/>
        <rFont val="Tahoma"/>
        <family val="2"/>
      </rPr>
      <t>4</t>
    </r>
  </si>
  <si>
    <r>
      <t xml:space="preserve">TATC  </t>
    </r>
    <r>
      <rPr>
        <sz val="11"/>
        <color indexed="10"/>
        <rFont val="Tahoma"/>
        <family val="2"/>
      </rPr>
      <t>8</t>
    </r>
  </si>
  <si>
    <r>
      <t xml:space="preserve">TATC  </t>
    </r>
    <r>
      <rPr>
        <sz val="11"/>
        <color indexed="10"/>
        <rFont val="Tahoma"/>
        <family val="2"/>
      </rPr>
      <t>12</t>
    </r>
  </si>
  <si>
    <r>
      <t xml:space="preserve">TATC2  </t>
    </r>
    <r>
      <rPr>
        <sz val="11"/>
        <color indexed="10"/>
        <rFont val="Tahoma"/>
        <family val="2"/>
      </rPr>
      <t>26</t>
    </r>
  </si>
  <si>
    <r>
      <t xml:space="preserve">TATC  </t>
    </r>
    <r>
      <rPr>
        <sz val="11"/>
        <color indexed="10"/>
        <rFont val="Tahoma"/>
        <family val="2"/>
      </rPr>
      <t>16</t>
    </r>
  </si>
  <si>
    <r>
      <t xml:space="preserve">TATC2  </t>
    </r>
    <r>
      <rPr>
        <sz val="11"/>
        <color indexed="10"/>
        <rFont val="Tahoma"/>
        <family val="2"/>
      </rPr>
      <t>30</t>
    </r>
  </si>
  <si>
    <r>
      <t xml:space="preserve">TATC  </t>
    </r>
    <r>
      <rPr>
        <sz val="11"/>
        <color indexed="10"/>
        <rFont val="Tahoma"/>
        <family val="2"/>
      </rPr>
      <t>20</t>
    </r>
  </si>
  <si>
    <r>
      <t xml:space="preserve">TATC  </t>
    </r>
    <r>
      <rPr>
        <sz val="11"/>
        <color indexed="10"/>
        <rFont val="Tahoma"/>
        <family val="2"/>
      </rPr>
      <t>24</t>
    </r>
  </si>
  <si>
    <r>
      <t xml:space="preserve">TATC  </t>
    </r>
    <r>
      <rPr>
        <sz val="11"/>
        <color indexed="10"/>
        <rFont val="Tahoma"/>
        <family val="2"/>
      </rPr>
      <t>30</t>
    </r>
  </si>
  <si>
    <t>Buổi</t>
  </si>
  <si>
    <t>Chiều</t>
  </si>
  <si>
    <t>Tối</t>
  </si>
  <si>
    <t>Sáng</t>
  </si>
  <si>
    <t>(Cô K.Linh - 205 A2)</t>
  </si>
  <si>
    <t>9 - 10</t>
  </si>
  <si>
    <t>11 - 12</t>
  </si>
  <si>
    <t>(Cô H.Phương - 202 A2)</t>
  </si>
  <si>
    <t xml:space="preserve">(M22 EGHIKP) </t>
  </si>
  <si>
    <t>M21</t>
  </si>
  <si>
    <t>Lớp TATC cấp độ 1</t>
  </si>
  <si>
    <t>(Cô K.Linh - 103 A2)</t>
  </si>
  <si>
    <t>(Cô H.Phương - 101 A2)</t>
  </si>
  <si>
    <r>
      <t xml:space="preserve">TATC2  </t>
    </r>
    <r>
      <rPr>
        <sz val="11"/>
        <color indexed="10"/>
        <rFont val="Tahoma"/>
        <family val="2"/>
      </rPr>
      <t>8</t>
    </r>
  </si>
  <si>
    <r>
      <t xml:space="preserve">TATC2  </t>
    </r>
    <r>
      <rPr>
        <sz val="11"/>
        <color indexed="10"/>
        <rFont val="Tahoma"/>
        <family val="2"/>
      </rPr>
      <t>12</t>
    </r>
  </si>
  <si>
    <r>
      <t xml:space="preserve">TATC2  </t>
    </r>
    <r>
      <rPr>
        <sz val="11"/>
        <color indexed="10"/>
        <rFont val="Tahoma"/>
        <family val="2"/>
      </rPr>
      <t>16</t>
    </r>
  </si>
  <si>
    <r>
      <t xml:space="preserve">TATC2  </t>
    </r>
    <r>
      <rPr>
        <sz val="11"/>
        <color indexed="10"/>
        <rFont val="Tahoma"/>
        <family val="2"/>
      </rPr>
      <t>20</t>
    </r>
  </si>
  <si>
    <t>(M22 ABCD, N23, T17,D13)</t>
  </si>
  <si>
    <t>9-10</t>
  </si>
  <si>
    <r>
      <t xml:space="preserve">TATC  </t>
    </r>
    <r>
      <rPr>
        <sz val="11"/>
        <color indexed="10"/>
        <rFont val="Tahoma"/>
        <family val="2"/>
      </rPr>
      <t>26</t>
    </r>
  </si>
  <si>
    <r>
      <t xml:space="preserve">TATC2  </t>
    </r>
    <r>
      <rPr>
        <sz val="11"/>
        <color indexed="10"/>
        <rFont val="Tahoma"/>
        <family val="2"/>
      </rPr>
      <t>23</t>
    </r>
  </si>
  <si>
    <t xml:space="preserve">Thời gian học: </t>
  </si>
  <si>
    <t>Sáng, Chiều: áp dụng như học chính khóa</t>
  </si>
  <si>
    <t>Tối: Từ 17h30 - 20h30 (4 tiết)</t>
  </si>
  <si>
    <t>Khánh Hòa, ngày 04 tháng 8 năm 2018</t>
  </si>
  <si>
    <t>11 -12</t>
  </si>
  <si>
    <t>30/7/1998</t>
  </si>
  <si>
    <t>30/01/1998</t>
  </si>
  <si>
    <t xml:space="preserve">Lương Thị Minh </t>
  </si>
  <si>
    <t>13/6/1998</t>
  </si>
  <si>
    <t>Hảo</t>
  </si>
  <si>
    <t>11/12/1998</t>
  </si>
  <si>
    <t xml:space="preserve">Nguyễn Thị Tuyết </t>
  </si>
  <si>
    <t>01/7/1997</t>
  </si>
  <si>
    <t xml:space="preserve">Hồ Thị Ngọc </t>
  </si>
  <si>
    <t>29/11/1997</t>
  </si>
  <si>
    <t xml:space="preserve">Ngô Huỳnh Diễm </t>
  </si>
  <si>
    <t>14/5/1998</t>
  </si>
  <si>
    <t>Mận</t>
  </si>
  <si>
    <t>31/12/1998</t>
  </si>
  <si>
    <t xml:space="preserve">Trần Thị Thanh </t>
  </si>
  <si>
    <t>Vị</t>
  </si>
  <si>
    <t>10/4/1998</t>
  </si>
  <si>
    <t>DANH SÁCH SINH VIÊN HỌC BỔ TÚC TIẾNG ANH TĂNG CƯỜNG CẤP ĐỘ 2</t>
  </si>
  <si>
    <t>CAO ĐẲNG HỆ CHÍNH QUY KHÓA 2016 (không chuyên), NĂM HỌC 2017 - 2018</t>
  </si>
  <si>
    <t>THỜI GIAN TỪ NGÀY 07/8/2018 -28/9/2017</t>
  </si>
  <si>
    <t>Nguyễn Hoàng Mai Thy</t>
  </si>
  <si>
    <t>THỜI GIAN TỪ NGÀY 14/8/2018 -05/9/2018</t>
  </si>
  <si>
    <t>DANH SÁCH SINH VIÊN HỌC BỔ TÚC TIẾNG ANH TĂNG CƯỜNG CẤP ĐỘ 1</t>
  </si>
  <si>
    <t>CAO ĐẲNG HỆ CHÍNH QUY KHÓA 2017 (không chuyên), NĂM HỌC 2017 - 2018</t>
  </si>
  <si>
    <t xml:space="preserve">Nguyễn Hải </t>
  </si>
  <si>
    <t>Yến</t>
  </si>
  <si>
    <t>D13</t>
  </si>
  <si>
    <t>'06/08/1999</t>
  </si>
  <si>
    <t xml:space="preserve">Trần Thị Minh </t>
  </si>
  <si>
    <t>M22A</t>
  </si>
  <si>
    <t>20/12/99</t>
  </si>
  <si>
    <t>Điều</t>
  </si>
  <si>
    <t>01/05/99</t>
  </si>
  <si>
    <t>22/11/99</t>
  </si>
  <si>
    <t>20/10/99</t>
  </si>
  <si>
    <t xml:space="preserve">Đoàn Thị Thu </t>
  </si>
  <si>
    <t>03/03/97</t>
  </si>
  <si>
    <t xml:space="preserve">Nguyễn Thị Ngô </t>
  </si>
  <si>
    <t>Nhi</t>
  </si>
  <si>
    <t>05/02/98</t>
  </si>
  <si>
    <t xml:space="preserve">Lê Thị Kiều </t>
  </si>
  <si>
    <t>03/11/99</t>
  </si>
  <si>
    <t xml:space="preserve">Nguyễn Thị Xuân </t>
  </si>
  <si>
    <t>23/08/99</t>
  </si>
  <si>
    <t>Tiến</t>
  </si>
  <si>
    <t>20/07/99</t>
  </si>
  <si>
    <t>01/01/98</t>
  </si>
  <si>
    <t xml:space="preserve">Lê Huỳnh Thảo </t>
  </si>
  <si>
    <t>04/09/99</t>
  </si>
  <si>
    <t xml:space="preserve">Lê Tường </t>
  </si>
  <si>
    <t>29/07/99</t>
  </si>
  <si>
    <t xml:space="preserve">Đặng Thị Hồng </t>
  </si>
  <si>
    <t>Dư</t>
  </si>
  <si>
    <t>M22B</t>
  </si>
  <si>
    <t>06/06/99</t>
  </si>
  <si>
    <t>23/04/97</t>
  </si>
  <si>
    <t xml:space="preserve">Nguyễn Phúc </t>
  </si>
  <si>
    <t>14/07/99</t>
  </si>
  <si>
    <t xml:space="preserve">Nguyễn Phụng </t>
  </si>
  <si>
    <t>Hoàng</t>
  </si>
  <si>
    <t>23/02/99</t>
  </si>
  <si>
    <t xml:space="preserve">Kiều Ngân Kim </t>
  </si>
  <si>
    <t>30/12/96</t>
  </si>
  <si>
    <t>21/11/99</t>
  </si>
  <si>
    <t xml:space="preserve">Phan Thị Thảo </t>
  </si>
  <si>
    <t>12/10/99</t>
  </si>
  <si>
    <t>Thiện</t>
  </si>
  <si>
    <t>03/12/99</t>
  </si>
  <si>
    <t xml:space="preserve">Huỳnh Thanh </t>
  </si>
  <si>
    <t>09/06/99</t>
  </si>
  <si>
    <t>Thủy</t>
  </si>
  <si>
    <t>02/06/99</t>
  </si>
  <si>
    <t>Y</t>
  </si>
  <si>
    <t>14/07/98</t>
  </si>
  <si>
    <t xml:space="preserve">Đoàn Thị Tường </t>
  </si>
  <si>
    <t>Dung</t>
  </si>
  <si>
    <t>M22C</t>
  </si>
  <si>
    <t xml:space="preserve">Trần Thị Thúy </t>
  </si>
  <si>
    <t>25/05/99</t>
  </si>
  <si>
    <t xml:space="preserve">Ca Thị Yến </t>
  </si>
  <si>
    <t>02/07/99</t>
  </si>
  <si>
    <t xml:space="preserve">Trần Quỳnh </t>
  </si>
  <si>
    <t>Như</t>
  </si>
  <si>
    <t>29/09/99</t>
  </si>
  <si>
    <t xml:space="preserve">Trần Thị Thu </t>
  </si>
  <si>
    <t>23/01/99</t>
  </si>
  <si>
    <t xml:space="preserve">Đạt Thị Hồng </t>
  </si>
  <si>
    <t>27/11/99</t>
  </si>
  <si>
    <t>Thiệp</t>
  </si>
  <si>
    <t xml:space="preserve">Mang Thị </t>
  </si>
  <si>
    <t>Tuyển</t>
  </si>
  <si>
    <t>27/06/99</t>
  </si>
  <si>
    <t xml:space="preserve">Y </t>
  </si>
  <si>
    <t>Châu</t>
  </si>
  <si>
    <t>M22D</t>
  </si>
  <si>
    <t>03/03/99</t>
  </si>
  <si>
    <t>11/06/99</t>
  </si>
  <si>
    <t>02/11/99</t>
  </si>
  <si>
    <t>20/08/99</t>
  </si>
  <si>
    <t xml:space="preserve">Cà </t>
  </si>
  <si>
    <t>11/01/99</t>
  </si>
  <si>
    <t>Huệ</t>
  </si>
  <si>
    <t>23/06/97</t>
  </si>
  <si>
    <t xml:space="preserve">Võ Thị Thùy </t>
  </si>
  <si>
    <t>22/08/99</t>
  </si>
  <si>
    <t xml:space="preserve">Trần Thị Kim </t>
  </si>
  <si>
    <t>Lưỡng</t>
  </si>
  <si>
    <t>02/07/98</t>
  </si>
  <si>
    <t>28/03/99</t>
  </si>
  <si>
    <t>29/11/99</t>
  </si>
  <si>
    <t xml:space="preserve">Huỳnh Thị Kim </t>
  </si>
  <si>
    <t>02/09/99</t>
  </si>
  <si>
    <t xml:space="preserve">Lang Thị Minh </t>
  </si>
  <si>
    <t>17/12/99</t>
  </si>
  <si>
    <t xml:space="preserve">Thuận Thị San </t>
  </si>
  <si>
    <t>Nin</t>
  </si>
  <si>
    <t>01/06/99</t>
  </si>
  <si>
    <t>18/09/99</t>
  </si>
  <si>
    <t xml:space="preserve">Phùng Thị Thanh </t>
  </si>
  <si>
    <t>11/08/99</t>
  </si>
  <si>
    <t>25/12/99</t>
  </si>
  <si>
    <t xml:space="preserve">Hồ Thị Bích </t>
  </si>
  <si>
    <t>05/03/99</t>
  </si>
  <si>
    <t>Thừa</t>
  </si>
  <si>
    <t>10/07/99</t>
  </si>
  <si>
    <t>Viên</t>
  </si>
  <si>
    <t>31/12/99</t>
  </si>
  <si>
    <t xml:space="preserve">Phạm Văn </t>
  </si>
  <si>
    <t>Bút</t>
  </si>
  <si>
    <t>N23</t>
  </si>
  <si>
    <t>29/08/1999</t>
  </si>
  <si>
    <t xml:space="preserve">Trần Văn </t>
  </si>
  <si>
    <t>19/01/1999</t>
  </si>
  <si>
    <t xml:space="preserve">Trương Công </t>
  </si>
  <si>
    <t>T17</t>
  </si>
  <si>
    <t>21/09/1999</t>
  </si>
  <si>
    <t xml:space="preserve">Trần Anh </t>
  </si>
  <si>
    <t>Cường</t>
  </si>
  <si>
    <t xml:space="preserve">Điểu </t>
  </si>
  <si>
    <t>Dũng</t>
  </si>
  <si>
    <t>09/11/1997</t>
  </si>
  <si>
    <t xml:space="preserve">Nguyễn Lê Minh </t>
  </si>
  <si>
    <t>Hưng</t>
  </si>
  <si>
    <t>31/10/1999</t>
  </si>
  <si>
    <t xml:space="preserve">Nguyễn Nguyên Kim </t>
  </si>
  <si>
    <t>Luận</t>
  </si>
  <si>
    <t>07/05/1995</t>
  </si>
  <si>
    <t xml:space="preserve">Kon Sơ My </t>
  </si>
  <si>
    <t>Ser</t>
  </si>
  <si>
    <t>'05/06/1998</t>
  </si>
  <si>
    <t>Trương Thị Lê</t>
  </si>
  <si>
    <t>19/12/1999</t>
  </si>
  <si>
    <t>Bùi Thị Hoài Phương</t>
  </si>
  <si>
    <t xml:space="preserve">Hán Thị </t>
  </si>
  <si>
    <t>Đẹp</t>
  </si>
  <si>
    <t>M22E</t>
  </si>
  <si>
    <t>20/06/99</t>
  </si>
  <si>
    <t xml:space="preserve">Đổng Thị Thùy </t>
  </si>
  <si>
    <t>25/03/99</t>
  </si>
  <si>
    <t xml:space="preserve">Huỳnh Thị Mỹ </t>
  </si>
  <si>
    <t>Ghin</t>
  </si>
  <si>
    <t>27/05/99</t>
  </si>
  <si>
    <t xml:space="preserve">Đặng Thị Diệu </t>
  </si>
  <si>
    <t>08/08/99</t>
  </si>
  <si>
    <t>21/9/98</t>
  </si>
  <si>
    <t>M21 chuyển M22E, học bổ túc thêm</t>
  </si>
  <si>
    <t xml:space="preserve">Vũ Thị Khánh </t>
  </si>
  <si>
    <t>02/09/98</t>
  </si>
  <si>
    <t xml:space="preserve">Phạm Thị Yến </t>
  </si>
  <si>
    <t>Nhi B</t>
  </si>
  <si>
    <t>04/06/99</t>
  </si>
  <si>
    <t xml:space="preserve">Trần Thùy </t>
  </si>
  <si>
    <t>Nhơn</t>
  </si>
  <si>
    <t>31/05/99</t>
  </si>
  <si>
    <t xml:space="preserve">Lê Thị Thùy </t>
  </si>
  <si>
    <t>08/12/95</t>
  </si>
  <si>
    <t xml:space="preserve">Bùi Thị </t>
  </si>
  <si>
    <t>Thuận</t>
  </si>
  <si>
    <t>20/01/99</t>
  </si>
  <si>
    <t xml:space="preserve">Nguyễn Xuân </t>
  </si>
  <si>
    <t>11/03/99</t>
  </si>
  <si>
    <t xml:space="preserve">Lê Thị Thu </t>
  </si>
  <si>
    <t>07/11/99</t>
  </si>
  <si>
    <t xml:space="preserve">Huỳnh Thị Ngọc </t>
  </si>
  <si>
    <t>Trương</t>
  </si>
  <si>
    <t>05/04/99</t>
  </si>
  <si>
    <t>Xuân</t>
  </si>
  <si>
    <t>13/02/99</t>
  </si>
  <si>
    <t>M22G</t>
  </si>
  <si>
    <t>28/11/99</t>
  </si>
  <si>
    <t>Hỷ</t>
  </si>
  <si>
    <t>06/12/99</t>
  </si>
  <si>
    <t>06/12/97</t>
  </si>
  <si>
    <t>04/12/99</t>
  </si>
  <si>
    <t xml:space="preserve">Trần Quỳnh Như </t>
  </si>
  <si>
    <t xml:space="preserve">Nguyễn Thanh </t>
  </si>
  <si>
    <t>22/10/99</t>
  </si>
  <si>
    <t xml:space="preserve">Vương Thị </t>
  </si>
  <si>
    <t>18/12/99</t>
  </si>
  <si>
    <t xml:space="preserve">Trương Thị Xuân </t>
  </si>
  <si>
    <t>Thùy</t>
  </si>
  <si>
    <t>15/03/99</t>
  </si>
  <si>
    <t xml:space="preserve">Trượng Thị Cẩm </t>
  </si>
  <si>
    <t>01/01/99</t>
  </si>
  <si>
    <t xml:space="preserve">Phạm Thị Kim </t>
  </si>
  <si>
    <t>Tình</t>
  </si>
  <si>
    <t>02/04/99</t>
  </si>
  <si>
    <t>27/10/98</t>
  </si>
  <si>
    <t xml:space="preserve">Lê Thị Vân </t>
  </si>
  <si>
    <t>M22H</t>
  </si>
  <si>
    <t>13/10/99</t>
  </si>
  <si>
    <t xml:space="preserve">K Pă H </t>
  </si>
  <si>
    <t>Bưn</t>
  </si>
  <si>
    <t>18/05/98</t>
  </si>
  <si>
    <t xml:space="preserve">Nguyễn Thị Thu </t>
  </si>
  <si>
    <t>18/02/98</t>
  </si>
  <si>
    <t>15/10/98</t>
  </si>
  <si>
    <t xml:space="preserve">Hán Võ Lan </t>
  </si>
  <si>
    <t>10/01/98</t>
  </si>
  <si>
    <t>Phấn</t>
  </si>
  <si>
    <t>11/12/99</t>
  </si>
  <si>
    <t xml:space="preserve">Đinh Thị Như </t>
  </si>
  <si>
    <t>11/02/99</t>
  </si>
  <si>
    <t xml:space="preserve">Touneh </t>
  </si>
  <si>
    <t>Sara</t>
  </si>
  <si>
    <t>23/07/99</t>
  </si>
  <si>
    <t xml:space="preserve">Đoàn Nguyên Ngọc </t>
  </si>
  <si>
    <t>Thư</t>
  </si>
  <si>
    <t>20/09/99</t>
  </si>
  <si>
    <t>04/01/99</t>
  </si>
  <si>
    <t xml:space="preserve">Trần Ngọc Bảo </t>
  </si>
  <si>
    <t>M22I</t>
  </si>
  <si>
    <t>16/05/99</t>
  </si>
  <si>
    <t>Nga</t>
  </si>
  <si>
    <t>19/02/99</t>
  </si>
  <si>
    <t xml:space="preserve">Vạn Nữ Huyền </t>
  </si>
  <si>
    <t>Tranh</t>
  </si>
  <si>
    <t>02/08/99</t>
  </si>
  <si>
    <t xml:space="preserve">Thiên Thị Ngọc </t>
  </si>
  <si>
    <t>M22K</t>
  </si>
  <si>
    <t>05/10/98</t>
  </si>
  <si>
    <t>31/03/98</t>
  </si>
  <si>
    <t>Siu</t>
  </si>
  <si>
    <t>17/03/99</t>
  </si>
  <si>
    <t xml:space="preserve">Nguyễn Minh </t>
  </si>
  <si>
    <t>M22P</t>
  </si>
  <si>
    <t>12/01/99</t>
  </si>
  <si>
    <t>22/11/98</t>
  </si>
  <si>
    <t xml:space="preserve">Ngô Thị Ngọc </t>
  </si>
  <si>
    <t>17/10/99</t>
  </si>
  <si>
    <t xml:space="preserve">Trượng Thị Mỹ </t>
  </si>
  <si>
    <t>Kiên</t>
  </si>
  <si>
    <t>30/08/98</t>
  </si>
  <si>
    <t>Nhơ</t>
  </si>
  <si>
    <t>10/11/99</t>
  </si>
  <si>
    <t>17/09/99</t>
  </si>
  <si>
    <t xml:space="preserve">Đoàn Thị Duy </t>
  </si>
  <si>
    <t>Trúc</t>
  </si>
  <si>
    <t>10/01/99</t>
  </si>
  <si>
    <t xml:space="preserve">Phan Thị Bình </t>
  </si>
  <si>
    <t>Yên</t>
  </si>
  <si>
    <t>16/11/99</t>
  </si>
  <si>
    <t>(Đã ký)</t>
  </si>
  <si>
    <t>TL.HiỆU TRƯỞNG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</si>
</sst>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dd/m"/>
    <numFmt numFmtId="171" formatCode="0.000"/>
    <numFmt numFmtId="172" formatCode="0.0"/>
    <numFmt numFmtId="173" formatCode="mmm\-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/mm"/>
    <numFmt numFmtId="180" formatCode="[Blue][&gt;10]&quot;Sai&quot;;[Black][&lt;=10]General;General"/>
    <numFmt numFmtId="181" formatCode="_(* #,##0_);_(* \(#,##0\);_(* &quot;-&quot;??_);_(@_)"/>
    <numFmt numFmtId="182" formatCode="_(* #,##0.0_);_(* \(#,##0.0\);_(* &quot;-&quot;??_);_(@_)"/>
    <numFmt numFmtId="183" formatCode="#,##0.0"/>
  </numFmts>
  <fonts count="76">
    <font>
      <sz val="12"/>
      <name val="VNI-Times"/>
      <family val="0"/>
    </font>
    <font>
      <u val="single"/>
      <sz val="10.8"/>
      <color indexed="12"/>
      <name val="VNI-Times"/>
      <family val="0"/>
    </font>
    <font>
      <u val="single"/>
      <sz val="10.8"/>
      <color indexed="36"/>
      <name val="VNI-Times"/>
      <family val="0"/>
    </font>
    <font>
      <b/>
      <sz val="10.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.5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0.5"/>
      <name val="Tahoma"/>
      <family val="2"/>
    </font>
    <font>
      <sz val="14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sz val="8"/>
      <name val="VNI-Times"/>
      <family val="0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9"/>
      <name val="Tahoma"/>
      <family val="2"/>
    </font>
    <font>
      <sz val="7"/>
      <name val="Tahoma"/>
      <family val="2"/>
    </font>
    <font>
      <b/>
      <sz val="9"/>
      <color indexed="10"/>
      <name val="Tahoma"/>
      <family val="2"/>
    </font>
    <font>
      <u val="single"/>
      <sz val="10"/>
      <name val="Tahoma"/>
      <family val="2"/>
    </font>
    <font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2"/>
      <name val="Tahoma"/>
      <family val="2"/>
    </font>
    <font>
      <sz val="12"/>
      <color indexed="10"/>
      <name val="Tahoma"/>
      <family val="2"/>
    </font>
    <font>
      <sz val="9"/>
      <color indexed="10"/>
      <name val="Tahoma"/>
      <family val="2"/>
    </font>
    <font>
      <sz val="8.5"/>
      <name val="Tahoma"/>
      <family val="2"/>
    </font>
    <font>
      <sz val="8.5"/>
      <color indexed="10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8.5"/>
      <color indexed="8"/>
      <name val="Tahoma"/>
      <family val="2"/>
    </font>
    <font>
      <sz val="9"/>
      <color indexed="9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.5"/>
      <color theme="1"/>
      <name val="Tahoma"/>
      <family val="2"/>
    </font>
    <font>
      <sz val="9"/>
      <color rgb="FFFF0000"/>
      <name val="Tahoma"/>
      <family val="2"/>
    </font>
    <font>
      <sz val="9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 vertical="center"/>
    </xf>
    <xf numFmtId="172" fontId="4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181" fontId="17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14" fillId="0" borderId="0" xfId="42" applyNumberFormat="1" applyFont="1" applyFill="1" applyAlignment="1">
      <alignment horizontal="center"/>
    </xf>
    <xf numFmtId="182" fontId="14" fillId="0" borderId="0" xfId="42" applyNumberFormat="1" applyFont="1" applyFill="1" applyAlignment="1">
      <alignment horizontal="center"/>
    </xf>
    <xf numFmtId="0" fontId="14" fillId="0" borderId="17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4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11" fillId="0" borderId="20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 quotePrefix="1">
      <alignment horizontal="center" vertical="center"/>
    </xf>
    <xf numFmtId="170" fontId="25" fillId="0" borderId="21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 quotePrefix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170" fontId="25" fillId="0" borderId="22" xfId="0" applyNumberFormat="1" applyFont="1" applyFill="1" applyBorder="1" applyAlignment="1">
      <alignment horizontal="center" vertical="center"/>
    </xf>
    <xf numFmtId="170" fontId="25" fillId="0" borderId="2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6" fillId="33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6" fillId="34" borderId="16" xfId="0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170" fontId="11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5" fillId="35" borderId="16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vertical="center"/>
    </xf>
    <xf numFmtId="0" fontId="15" fillId="35" borderId="18" xfId="0" applyFont="1" applyFill="1" applyBorder="1" applyAlignment="1">
      <alignment vertical="center"/>
    </xf>
    <xf numFmtId="0" fontId="15" fillId="35" borderId="16" xfId="0" applyFont="1" applyFill="1" applyBorder="1" applyAlignment="1" quotePrefix="1">
      <alignment horizontal="center" vertical="center"/>
    </xf>
    <xf numFmtId="172" fontId="15" fillId="35" borderId="15" xfId="0" applyNumberFormat="1" applyFont="1" applyFill="1" applyBorder="1" applyAlignment="1">
      <alignment horizontal="center" vertical="center"/>
    </xf>
    <xf numFmtId="180" fontId="29" fillId="36" borderId="16" xfId="0" applyNumberFormat="1" applyFont="1" applyFill="1" applyBorder="1" applyAlignment="1">
      <alignment horizontal="center" vertical="center"/>
    </xf>
    <xf numFmtId="180" fontId="15" fillId="35" borderId="16" xfId="0" applyNumberFormat="1" applyFont="1" applyFill="1" applyBorder="1" applyAlignment="1">
      <alignment horizontal="center" vertical="center"/>
    </xf>
    <xf numFmtId="180" fontId="14" fillId="35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0" fontId="30" fillId="0" borderId="16" xfId="0" applyNumberFormat="1" applyFont="1" applyFill="1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vertical="center"/>
    </xf>
    <xf numFmtId="2" fontId="71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/>
    </xf>
    <xf numFmtId="172" fontId="16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>
      <alignment vertical="center"/>
    </xf>
    <xf numFmtId="0" fontId="72" fillId="0" borderId="16" xfId="0" applyFont="1" applyFill="1" applyBorder="1" applyAlignment="1">
      <alignment horizontal="center" vertical="center"/>
    </xf>
    <xf numFmtId="172" fontId="16" fillId="0" borderId="16" xfId="0" applyNumberFormat="1" applyFont="1" applyFill="1" applyBorder="1" applyAlignment="1">
      <alignment horizontal="center" vertical="center"/>
    </xf>
    <xf numFmtId="183" fontId="16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7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/>
    </xf>
    <xf numFmtId="2" fontId="73" fillId="0" borderId="16" xfId="0" applyNumberFormat="1" applyFont="1" applyFill="1" applyBorder="1" applyAlignment="1">
      <alignment horizontal="center" vertical="center"/>
    </xf>
    <xf numFmtId="180" fontId="32" fillId="0" borderId="16" xfId="0" applyNumberFormat="1" applyFont="1" applyFill="1" applyBorder="1" applyAlignment="1">
      <alignment horizontal="center" vertical="center"/>
    </xf>
    <xf numFmtId="180" fontId="31" fillId="0" borderId="16" xfId="0" applyNumberFormat="1" applyFont="1" applyFill="1" applyBorder="1" applyAlignment="1">
      <alignment horizontal="center" vertical="center"/>
    </xf>
    <xf numFmtId="180" fontId="31" fillId="0" borderId="16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16" xfId="0" applyFont="1" applyFill="1" applyBorder="1" applyAlignment="1" quotePrefix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4" fontId="31" fillId="0" borderId="16" xfId="0" applyNumberFormat="1" applyFont="1" applyFill="1" applyBorder="1" applyAlignment="1" quotePrefix="1">
      <alignment horizontal="center" vertical="center"/>
    </xf>
    <xf numFmtId="0" fontId="31" fillId="0" borderId="16" xfId="0" applyFont="1" applyFill="1" applyBorder="1" applyAlignment="1" applyProtection="1">
      <alignment horizontal="center" vertical="center"/>
      <protection/>
    </xf>
    <xf numFmtId="172" fontId="31" fillId="0" borderId="16" xfId="0" applyNumberFormat="1" applyFont="1" applyFill="1" applyBorder="1" applyAlignment="1" applyProtection="1">
      <alignment horizontal="center" vertical="center"/>
      <protection/>
    </xf>
    <xf numFmtId="0" fontId="73" fillId="0" borderId="16" xfId="0" applyFont="1" applyFill="1" applyBorder="1" applyAlignment="1">
      <alignment horizontal="center" vertical="center"/>
    </xf>
    <xf numFmtId="172" fontId="31" fillId="0" borderId="16" xfId="0" applyNumberFormat="1" applyFont="1" applyFill="1" applyBorder="1" applyAlignment="1">
      <alignment horizontal="center" vertical="center"/>
    </xf>
    <xf numFmtId="183" fontId="31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2" fontId="71" fillId="0" borderId="16" xfId="0" applyNumberFormat="1" applyFont="1" applyFill="1" applyBorder="1" applyAlignment="1" quotePrefix="1">
      <alignment horizontal="center" vertical="center"/>
    </xf>
    <xf numFmtId="0" fontId="74" fillId="0" borderId="16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5" fillId="37" borderId="10" xfId="0" applyFont="1" applyFill="1" applyBorder="1" applyAlignment="1">
      <alignment horizontal="center" vertical="center" textRotation="180"/>
    </xf>
    <xf numFmtId="0" fontId="5" fillId="37" borderId="10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14" fontId="5" fillId="37" borderId="10" xfId="0" applyNumberFormat="1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 textRotation="180"/>
    </xf>
    <xf numFmtId="0" fontId="5" fillId="37" borderId="15" xfId="0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14" fontId="5" fillId="37" borderId="15" xfId="0" applyNumberFormat="1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right"/>
    </xf>
    <xf numFmtId="0" fontId="17" fillId="37" borderId="19" xfId="0" applyFont="1" applyFill="1" applyBorder="1" applyAlignment="1">
      <alignment horizontal="left"/>
    </xf>
    <xf numFmtId="0" fontId="17" fillId="37" borderId="18" xfId="0" applyFont="1" applyFill="1" applyBorder="1" applyAlignment="1">
      <alignment/>
    </xf>
    <xf numFmtId="0" fontId="71" fillId="35" borderId="1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4" fontId="31" fillId="0" borderId="0" xfId="0" applyNumberFormat="1" applyFont="1" applyFill="1" applyBorder="1" applyAlignment="1" quotePrefix="1">
      <alignment horizontal="center" vertical="center"/>
    </xf>
    <xf numFmtId="180" fontId="32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209550</xdr:rowOff>
    </xdr:from>
    <xdr:to>
      <xdr:col>3</xdr:col>
      <xdr:colOff>295275</xdr:colOff>
      <xdr:row>0</xdr:row>
      <xdr:rowOff>209550</xdr:rowOff>
    </xdr:to>
    <xdr:sp>
      <xdr:nvSpPr>
        <xdr:cNvPr id="1" name="Line 1"/>
        <xdr:cNvSpPr>
          <a:spLocks/>
        </xdr:cNvSpPr>
      </xdr:nvSpPr>
      <xdr:spPr>
        <a:xfrm>
          <a:off x="609600" y="209550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47625</xdr:rowOff>
    </xdr:from>
    <xdr:to>
      <xdr:col>5</xdr:col>
      <xdr:colOff>0</xdr:colOff>
      <xdr:row>1</xdr:row>
      <xdr:rowOff>47625</xdr:rowOff>
    </xdr:to>
    <xdr:sp>
      <xdr:nvSpPr>
        <xdr:cNvPr id="2" name="Line 2"/>
        <xdr:cNvSpPr>
          <a:spLocks/>
        </xdr:cNvSpPr>
      </xdr:nvSpPr>
      <xdr:spPr>
        <a:xfrm>
          <a:off x="609600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="85" zoomScaleNormal="85" zoomScalePageLayoutView="0" workbookViewId="0" topLeftCell="A31">
      <selection activeCell="E41" sqref="E41:F41"/>
    </sheetView>
  </sheetViews>
  <sheetFormatPr defaultColWidth="8.796875" defaultRowHeight="15"/>
  <cols>
    <col min="1" max="2" width="6.5" style="41" customWidth="1"/>
    <col min="3" max="3" width="6.69921875" style="41" customWidth="1"/>
    <col min="4" max="4" width="19.3984375" style="3" customWidth="1"/>
    <col min="5" max="5" width="24.8984375" style="3" customWidth="1"/>
    <col min="6" max="6" width="24.59765625" style="3" customWidth="1"/>
    <col min="7" max="7" width="6.09765625" style="3" customWidth="1"/>
    <col min="8" max="10" width="11.19921875" style="3" customWidth="1"/>
    <col min="11" max="16384" width="9" style="3" customWidth="1"/>
  </cols>
  <sheetData>
    <row r="1" spans="1:6" ht="16.5" customHeight="1">
      <c r="A1" s="1" t="s">
        <v>1</v>
      </c>
      <c r="B1" s="1"/>
      <c r="C1" s="2"/>
      <c r="D1" s="2"/>
      <c r="E1" s="2"/>
      <c r="F1" s="8"/>
    </row>
    <row r="2" spans="1:6" s="4" customFormat="1" ht="3.75" customHeight="1">
      <c r="A2" s="56"/>
      <c r="B2" s="56"/>
      <c r="C2" s="5"/>
      <c r="D2" s="5"/>
      <c r="E2" s="5"/>
      <c r="F2" s="5"/>
    </row>
    <row r="3" spans="1:6" s="9" customFormat="1" ht="26.25" customHeight="1">
      <c r="A3" s="121" t="s">
        <v>142</v>
      </c>
      <c r="B3" s="121"/>
      <c r="C3" s="121"/>
      <c r="D3" s="121"/>
      <c r="E3" s="121"/>
      <c r="F3" s="121"/>
    </row>
    <row r="4" spans="1:6" s="4" customFormat="1" ht="18.75" customHeight="1">
      <c r="A4" s="122" t="s">
        <v>143</v>
      </c>
      <c r="B4" s="122"/>
      <c r="C4" s="122"/>
      <c r="D4" s="122"/>
      <c r="E4" s="122"/>
      <c r="F4" s="122"/>
    </row>
    <row r="5" spans="1:6" s="4" customFormat="1" ht="4.5" customHeight="1">
      <c r="A5" s="57"/>
      <c r="B5" s="57"/>
      <c r="C5" s="57"/>
      <c r="D5" s="6"/>
      <c r="E5" s="6"/>
      <c r="F5" s="6"/>
    </row>
    <row r="6" spans="1:6" s="7" customFormat="1" ht="21" customHeight="1">
      <c r="A6" s="119" t="s">
        <v>2</v>
      </c>
      <c r="B6" s="119" t="s">
        <v>157</v>
      </c>
      <c r="C6" s="119" t="s">
        <v>3</v>
      </c>
      <c r="D6" s="54" t="s">
        <v>141</v>
      </c>
      <c r="E6" s="54" t="s">
        <v>167</v>
      </c>
      <c r="F6" s="54" t="s">
        <v>167</v>
      </c>
    </row>
    <row r="7" spans="1:6" s="7" customFormat="1" ht="21" customHeight="1">
      <c r="A7" s="120"/>
      <c r="B7" s="120"/>
      <c r="C7" s="120"/>
      <c r="D7" s="55" t="s">
        <v>166</v>
      </c>
      <c r="E7" s="55" t="s">
        <v>174</v>
      </c>
      <c r="F7" s="55" t="s">
        <v>165</v>
      </c>
    </row>
    <row r="8" spans="1:6" ht="16.5" customHeight="1">
      <c r="A8" s="58" t="s">
        <v>4</v>
      </c>
      <c r="B8" s="58" t="s">
        <v>158</v>
      </c>
      <c r="C8" s="59" t="s">
        <v>8</v>
      </c>
      <c r="D8" s="67" t="s">
        <v>147</v>
      </c>
      <c r="E8" s="68"/>
      <c r="F8" s="67"/>
    </row>
    <row r="9" spans="1:6" ht="16.5" customHeight="1" thickBot="1">
      <c r="A9" s="60">
        <v>42954</v>
      </c>
      <c r="B9" s="60"/>
      <c r="C9" s="61" t="s">
        <v>9</v>
      </c>
      <c r="D9" s="67" t="s">
        <v>161</v>
      </c>
      <c r="E9" s="68"/>
      <c r="F9" s="67"/>
    </row>
    <row r="10" spans="1:6" ht="16.5" customHeight="1">
      <c r="A10" s="58" t="s">
        <v>5</v>
      </c>
      <c r="B10" s="58" t="s">
        <v>159</v>
      </c>
      <c r="C10" s="71" t="s">
        <v>162</v>
      </c>
      <c r="D10" s="67" t="s">
        <v>170</v>
      </c>
      <c r="E10" s="68"/>
      <c r="F10" s="67"/>
    </row>
    <row r="11" spans="1:6" ht="16.5" customHeight="1" thickBot="1">
      <c r="A11" s="60">
        <f>A9+2</f>
        <v>42956</v>
      </c>
      <c r="B11" s="60"/>
      <c r="C11" s="71" t="s">
        <v>163</v>
      </c>
      <c r="D11" s="67" t="s">
        <v>168</v>
      </c>
      <c r="E11" s="68"/>
      <c r="F11" s="67"/>
    </row>
    <row r="12" spans="1:6" ht="16.5" customHeight="1">
      <c r="A12" s="58" t="s">
        <v>0</v>
      </c>
      <c r="B12" s="58" t="s">
        <v>160</v>
      </c>
      <c r="C12" s="62" t="s">
        <v>6</v>
      </c>
      <c r="D12" s="67" t="s">
        <v>171</v>
      </c>
      <c r="E12" s="69"/>
      <c r="F12" s="69"/>
    </row>
    <row r="13" spans="1:6" ht="16.5" customHeight="1" thickBot="1">
      <c r="A13" s="60">
        <f>A11+2</f>
        <v>42958</v>
      </c>
      <c r="B13" s="60"/>
      <c r="C13" s="62" t="s">
        <v>7</v>
      </c>
      <c r="D13" s="67" t="s">
        <v>168</v>
      </c>
      <c r="E13" s="69"/>
      <c r="F13" s="69"/>
    </row>
    <row r="14" spans="1:6" ht="16.5" customHeight="1">
      <c r="A14" s="58" t="s">
        <v>4</v>
      </c>
      <c r="B14" s="58" t="s">
        <v>158</v>
      </c>
      <c r="C14" s="61" t="s">
        <v>8</v>
      </c>
      <c r="D14" s="67"/>
      <c r="E14" s="67" t="s">
        <v>148</v>
      </c>
      <c r="F14" s="67" t="s">
        <v>148</v>
      </c>
    </row>
    <row r="15" spans="1:6" ht="16.5" customHeight="1" thickBot="1">
      <c r="A15" s="60">
        <f>A13+3</f>
        <v>42961</v>
      </c>
      <c r="B15" s="73"/>
      <c r="C15" s="61" t="s">
        <v>9</v>
      </c>
      <c r="D15" s="67"/>
      <c r="E15" s="67" t="s">
        <v>144</v>
      </c>
      <c r="F15" s="67" t="s">
        <v>164</v>
      </c>
    </row>
    <row r="16" spans="1:6" ht="16.5" customHeight="1">
      <c r="A16" s="58" t="s">
        <v>5</v>
      </c>
      <c r="B16" s="58" t="s">
        <v>158</v>
      </c>
      <c r="C16" s="61" t="s">
        <v>8</v>
      </c>
      <c r="D16" s="67"/>
      <c r="E16" s="67" t="s">
        <v>149</v>
      </c>
      <c r="F16" s="67"/>
    </row>
    <row r="17" spans="1:6" ht="16.5" customHeight="1">
      <c r="A17" s="64">
        <f>A15+2</f>
        <v>42963</v>
      </c>
      <c r="B17" s="71"/>
      <c r="C17" s="61" t="s">
        <v>9</v>
      </c>
      <c r="D17" s="67"/>
      <c r="E17" s="67" t="s">
        <v>144</v>
      </c>
      <c r="F17" s="67"/>
    </row>
    <row r="18" spans="1:6" ht="16.5" customHeight="1">
      <c r="A18" s="64"/>
      <c r="B18" s="72" t="s">
        <v>159</v>
      </c>
      <c r="C18" s="71" t="s">
        <v>162</v>
      </c>
      <c r="D18" s="67" t="s">
        <v>172</v>
      </c>
      <c r="E18" s="67"/>
      <c r="F18" s="67" t="s">
        <v>149</v>
      </c>
    </row>
    <row r="19" spans="1:6" ht="16.5" customHeight="1" thickBot="1">
      <c r="A19" s="64"/>
      <c r="B19" s="60"/>
      <c r="C19" s="71" t="s">
        <v>163</v>
      </c>
      <c r="D19" s="67" t="s">
        <v>168</v>
      </c>
      <c r="E19" s="67"/>
      <c r="F19" s="67" t="s">
        <v>169</v>
      </c>
    </row>
    <row r="20" spans="1:6" ht="16.5" customHeight="1">
      <c r="A20" s="65" t="s">
        <v>0</v>
      </c>
      <c r="B20" s="58" t="s">
        <v>160</v>
      </c>
      <c r="C20" s="61" t="s">
        <v>8</v>
      </c>
      <c r="D20" s="67" t="s">
        <v>173</v>
      </c>
      <c r="E20" s="67" t="s">
        <v>150</v>
      </c>
      <c r="F20" s="67" t="s">
        <v>150</v>
      </c>
    </row>
    <row r="21" spans="1:6" ht="16.5" customHeight="1" thickBot="1">
      <c r="A21" s="60">
        <f>A17+2</f>
        <v>42965</v>
      </c>
      <c r="B21" s="60"/>
      <c r="C21" s="61" t="s">
        <v>9</v>
      </c>
      <c r="D21" s="67" t="s">
        <v>161</v>
      </c>
      <c r="E21" s="67" t="s">
        <v>144</v>
      </c>
      <c r="F21" s="67" t="s">
        <v>164</v>
      </c>
    </row>
    <row r="22" spans="1:6" ht="16.5" customHeight="1">
      <c r="A22" s="58" t="s">
        <v>4</v>
      </c>
      <c r="B22" s="58" t="s">
        <v>158</v>
      </c>
      <c r="C22" s="61" t="s">
        <v>8</v>
      </c>
      <c r="D22" s="67"/>
      <c r="E22" s="67" t="s">
        <v>152</v>
      </c>
      <c r="F22" s="67" t="s">
        <v>152</v>
      </c>
    </row>
    <row r="23" spans="1:6" ht="16.5" customHeight="1">
      <c r="A23" s="64">
        <f>A21+3</f>
        <v>42968</v>
      </c>
      <c r="B23" s="71"/>
      <c r="C23" s="61" t="s">
        <v>9</v>
      </c>
      <c r="D23" s="67"/>
      <c r="E23" s="67" t="s">
        <v>144</v>
      </c>
      <c r="F23" s="67" t="s">
        <v>164</v>
      </c>
    </row>
    <row r="24" spans="1:6" ht="16.5" customHeight="1">
      <c r="A24" s="64"/>
      <c r="B24" s="72" t="s">
        <v>159</v>
      </c>
      <c r="C24" s="71" t="s">
        <v>162</v>
      </c>
      <c r="D24" s="67" t="s">
        <v>177</v>
      </c>
      <c r="E24" s="67"/>
      <c r="F24" s="67"/>
    </row>
    <row r="25" spans="1:6" ht="16.5" customHeight="1" thickBot="1">
      <c r="A25" s="60"/>
      <c r="B25" s="60"/>
      <c r="C25" s="71" t="s">
        <v>182</v>
      </c>
      <c r="D25" s="67" t="s">
        <v>168</v>
      </c>
      <c r="E25" s="67"/>
      <c r="F25" s="67"/>
    </row>
    <row r="26" spans="1:6" ht="16.5" customHeight="1">
      <c r="A26" s="58" t="s">
        <v>5</v>
      </c>
      <c r="B26" s="58" t="s">
        <v>158</v>
      </c>
      <c r="C26" s="61" t="s">
        <v>8</v>
      </c>
      <c r="D26" s="67"/>
      <c r="E26" s="67" t="s">
        <v>154</v>
      </c>
      <c r="F26" s="67" t="s">
        <v>154</v>
      </c>
    </row>
    <row r="27" spans="1:6" ht="16.5" customHeight="1">
      <c r="A27" s="64">
        <f>A23+2</f>
        <v>42970</v>
      </c>
      <c r="B27" s="71"/>
      <c r="C27" s="61" t="s">
        <v>9</v>
      </c>
      <c r="D27" s="67"/>
      <c r="E27" s="67" t="s">
        <v>144</v>
      </c>
      <c r="F27" s="67" t="s">
        <v>164</v>
      </c>
    </row>
    <row r="28" spans="1:6" ht="16.5" customHeight="1">
      <c r="A28" s="64"/>
      <c r="B28" s="72" t="s">
        <v>159</v>
      </c>
      <c r="C28" s="71" t="s">
        <v>162</v>
      </c>
      <c r="D28" s="67" t="s">
        <v>151</v>
      </c>
      <c r="E28" s="67"/>
      <c r="F28" s="67"/>
    </row>
    <row r="29" spans="1:6" ht="16.5" customHeight="1" thickBot="1">
      <c r="A29" s="64"/>
      <c r="B29" s="60"/>
      <c r="C29" s="71" t="s">
        <v>182</v>
      </c>
      <c r="D29" s="67" t="s">
        <v>168</v>
      </c>
      <c r="E29" s="67"/>
      <c r="F29" s="67"/>
    </row>
    <row r="30" spans="1:6" ht="16.5" customHeight="1">
      <c r="A30" s="65" t="s">
        <v>0</v>
      </c>
      <c r="B30" s="58" t="s">
        <v>160</v>
      </c>
      <c r="C30" s="61" t="s">
        <v>8</v>
      </c>
      <c r="D30" s="67" t="s">
        <v>153</v>
      </c>
      <c r="E30" s="67" t="s">
        <v>155</v>
      </c>
      <c r="F30" s="67" t="s">
        <v>155</v>
      </c>
    </row>
    <row r="31" spans="1:6" ht="16.5" customHeight="1" thickBot="1">
      <c r="A31" s="60">
        <f>A27+2</f>
        <v>42972</v>
      </c>
      <c r="B31" s="60"/>
      <c r="C31" s="61" t="s">
        <v>9</v>
      </c>
      <c r="D31" s="67" t="s">
        <v>161</v>
      </c>
      <c r="E31" s="67" t="s">
        <v>144</v>
      </c>
      <c r="F31" s="67" t="s">
        <v>164</v>
      </c>
    </row>
    <row r="32" spans="1:6" ht="16.5" customHeight="1">
      <c r="A32" s="58" t="s">
        <v>4</v>
      </c>
      <c r="B32" s="58" t="s">
        <v>159</v>
      </c>
      <c r="C32" s="61" t="s">
        <v>175</v>
      </c>
      <c r="D32" s="67"/>
      <c r="E32" s="67" t="s">
        <v>176</v>
      </c>
      <c r="F32" s="67" t="s">
        <v>176</v>
      </c>
    </row>
    <row r="33" spans="1:6" ht="16.5" customHeight="1" thickBot="1">
      <c r="A33" s="63">
        <f>A31+3</f>
        <v>42975</v>
      </c>
      <c r="B33" s="60"/>
      <c r="C33" s="61"/>
      <c r="D33" s="67"/>
      <c r="E33" s="67" t="s">
        <v>144</v>
      </c>
      <c r="F33" s="67" t="s">
        <v>164</v>
      </c>
    </row>
    <row r="34" spans="1:6" ht="16.5" customHeight="1">
      <c r="A34" s="65" t="s">
        <v>5</v>
      </c>
      <c r="B34" s="58" t="s">
        <v>158</v>
      </c>
      <c r="C34" s="61" t="s">
        <v>8</v>
      </c>
      <c r="D34" s="67" t="s">
        <v>145</v>
      </c>
      <c r="E34" s="67" t="s">
        <v>156</v>
      </c>
      <c r="F34" s="67" t="s">
        <v>156</v>
      </c>
    </row>
    <row r="35" spans="1:6" ht="16.5" customHeight="1" thickBot="1">
      <c r="A35" s="63">
        <f>A33+2</f>
        <v>42977</v>
      </c>
      <c r="B35" s="60"/>
      <c r="C35" s="61" t="s">
        <v>9</v>
      </c>
      <c r="D35" s="70" t="s">
        <v>146</v>
      </c>
      <c r="E35" s="67" t="s">
        <v>144</v>
      </c>
      <c r="F35" s="67" t="s">
        <v>164</v>
      </c>
    </row>
    <row r="36" spans="1:6" ht="16.5" customHeight="1">
      <c r="A36" s="65" t="s">
        <v>4</v>
      </c>
      <c r="B36" s="58" t="s">
        <v>158</v>
      </c>
      <c r="C36" s="61" t="s">
        <v>8</v>
      </c>
      <c r="D36" s="67"/>
      <c r="E36" s="123" t="s">
        <v>10</v>
      </c>
      <c r="F36" s="124"/>
    </row>
    <row r="37" spans="1:6" ht="16.5" customHeight="1" thickBot="1">
      <c r="A37" s="60">
        <f>A35+5</f>
        <v>42982</v>
      </c>
      <c r="B37" s="60"/>
      <c r="C37" s="61" t="s">
        <v>9</v>
      </c>
      <c r="D37" s="67"/>
      <c r="E37" s="70" t="s">
        <v>11</v>
      </c>
      <c r="F37" s="70" t="s">
        <v>12</v>
      </c>
    </row>
    <row r="38" ht="7.5" customHeight="1"/>
    <row r="39" spans="1:6" s="10" customFormat="1" ht="21" customHeight="1">
      <c r="A39" s="25" t="s">
        <v>178</v>
      </c>
      <c r="B39" s="66"/>
      <c r="C39" s="66"/>
      <c r="E39" s="125" t="s">
        <v>181</v>
      </c>
      <c r="F39" s="125"/>
    </row>
    <row r="40" spans="1:6" s="10" customFormat="1" ht="21" customHeight="1">
      <c r="A40" s="25" t="s">
        <v>179</v>
      </c>
      <c r="B40" s="66"/>
      <c r="C40" s="66"/>
      <c r="E40" s="117" t="s">
        <v>446</v>
      </c>
      <c r="F40" s="117"/>
    </row>
    <row r="41" spans="1:6" s="10" customFormat="1" ht="21" customHeight="1">
      <c r="A41" s="25" t="s">
        <v>180</v>
      </c>
      <c r="B41" s="66"/>
      <c r="C41" s="66"/>
      <c r="E41" s="117" t="s">
        <v>13</v>
      </c>
      <c r="F41" s="117"/>
    </row>
    <row r="42" spans="1:6" s="10" customFormat="1" ht="21" customHeight="1">
      <c r="A42" s="66"/>
      <c r="B42" s="66"/>
      <c r="C42" s="66"/>
      <c r="E42" s="117" t="s">
        <v>445</v>
      </c>
      <c r="F42" s="117"/>
    </row>
    <row r="43" spans="5:6" ht="18" customHeight="1">
      <c r="E43" s="74"/>
      <c r="F43" s="74"/>
    </row>
    <row r="44" spans="5:6" ht="18" customHeight="1">
      <c r="E44" s="118" t="s">
        <v>14</v>
      </c>
      <c r="F44" s="118"/>
    </row>
    <row r="45" ht="18" customHeight="1"/>
    <row r="46" ht="18" customHeight="1"/>
  </sheetData>
  <sheetProtection/>
  <mergeCells count="11">
    <mergeCell ref="E41:F41"/>
    <mergeCell ref="E42:F42"/>
    <mergeCell ref="E44:F44"/>
    <mergeCell ref="E40:F40"/>
    <mergeCell ref="B6:B7"/>
    <mergeCell ref="A3:F3"/>
    <mergeCell ref="A4:F4"/>
    <mergeCell ref="A6:A7"/>
    <mergeCell ref="C6:C7"/>
    <mergeCell ref="E36:F36"/>
    <mergeCell ref="E39:F39"/>
  </mergeCells>
  <printOptions/>
  <pageMargins left="0.5" right="0.25" top="0" bottom="0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1">
      <selection activeCell="L12" sqref="L12:L21"/>
    </sheetView>
  </sheetViews>
  <sheetFormatPr defaultColWidth="8.796875" defaultRowHeight="15"/>
  <cols>
    <col min="1" max="1" width="4" style="39" customWidth="1"/>
    <col min="2" max="2" width="9.5" style="39" customWidth="1"/>
    <col min="3" max="3" width="14.09765625" style="40" customWidth="1"/>
    <col min="4" max="4" width="7.19921875" style="41" customWidth="1"/>
    <col min="5" max="5" width="4.5" style="41" customWidth="1"/>
    <col min="6" max="6" width="7.69921875" style="43" customWidth="1"/>
    <col min="7" max="9" width="6.5" style="42" customWidth="1"/>
    <col min="10" max="10" width="7.09765625" style="42" customWidth="1"/>
    <col min="11" max="11" width="14.09765625" style="42" customWidth="1"/>
    <col min="12" max="16384" width="9" style="40" customWidth="1"/>
  </cols>
  <sheetData>
    <row r="1" spans="1:11" s="25" customFormat="1" ht="24" customHeight="1">
      <c r="A1" s="23" t="s">
        <v>1</v>
      </c>
      <c r="B1" s="23"/>
      <c r="C1" s="23"/>
      <c r="D1" s="24"/>
      <c r="G1" s="26"/>
      <c r="H1" s="26"/>
      <c r="I1" s="26"/>
      <c r="J1" s="26"/>
      <c r="K1" s="26"/>
    </row>
    <row r="2" spans="1:11" s="19" customFormat="1" ht="18" customHeight="1">
      <c r="A2" s="131" t="s">
        <v>200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19" customFormat="1" ht="18" customHeight="1">
      <c r="A3" s="131" t="s">
        <v>201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20" customFormat="1" ht="18" customHeight="1">
      <c r="A4" s="130" t="s">
        <v>202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s="31" customFormat="1" ht="18" customHeight="1">
      <c r="A5" s="27"/>
      <c r="B5" s="27"/>
      <c r="C5" s="29"/>
      <c r="D5" s="28"/>
      <c r="E5" s="27"/>
      <c r="F5" s="30"/>
      <c r="G5" s="50"/>
      <c r="H5" s="51"/>
      <c r="I5" s="51"/>
      <c r="J5" s="51"/>
      <c r="K5" s="52"/>
    </row>
    <row r="6" spans="1:11" s="35" customFormat="1" ht="18" customHeight="1">
      <c r="A6" s="32" t="s">
        <v>15</v>
      </c>
      <c r="B6" s="32" t="s">
        <v>133</v>
      </c>
      <c r="C6" s="33" t="s">
        <v>134</v>
      </c>
      <c r="D6" s="34"/>
      <c r="E6" s="32"/>
      <c r="F6" s="32" t="s">
        <v>3</v>
      </c>
      <c r="G6" s="126" t="s">
        <v>135</v>
      </c>
      <c r="H6" s="127"/>
      <c r="I6" s="127"/>
      <c r="J6" s="128"/>
      <c r="K6" s="129"/>
    </row>
    <row r="7" spans="1:11" s="31" customFormat="1" ht="18" customHeight="1">
      <c r="A7" s="53"/>
      <c r="B7" s="32"/>
      <c r="C7" s="33"/>
      <c r="D7" s="34"/>
      <c r="E7" s="32" t="s">
        <v>19</v>
      </c>
      <c r="F7" s="32" t="s">
        <v>23</v>
      </c>
      <c r="G7" s="45" t="s">
        <v>24</v>
      </c>
      <c r="H7" s="45" t="s">
        <v>25</v>
      </c>
      <c r="I7" s="45" t="s">
        <v>26</v>
      </c>
      <c r="J7" s="45" t="s">
        <v>136</v>
      </c>
      <c r="K7" s="45" t="s">
        <v>137</v>
      </c>
    </row>
    <row r="8" spans="1:11" s="37" customFormat="1" ht="22.5" customHeight="1">
      <c r="A8" s="36">
        <v>1</v>
      </c>
      <c r="B8" s="75">
        <v>1672010001</v>
      </c>
      <c r="C8" s="76" t="s">
        <v>28</v>
      </c>
      <c r="D8" s="77" t="s">
        <v>29</v>
      </c>
      <c r="E8" s="75" t="s">
        <v>30</v>
      </c>
      <c r="F8" s="78" t="s">
        <v>31</v>
      </c>
      <c r="G8" s="79">
        <v>5.8</v>
      </c>
      <c r="H8" s="79">
        <v>4.3</v>
      </c>
      <c r="I8" s="80">
        <f aca="true" t="shared" si="0" ref="I8:I31">ROUND((G8*4+H8*6)/10,1)</f>
        <v>4.9</v>
      </c>
      <c r="J8" s="81" t="str">
        <f aca="true" t="shared" si="1" ref="J8:J31">IF(I8&gt;=5,"ĐẠT","CHƯA ĐẠT")</f>
        <v>CHƯA ĐẠT</v>
      </c>
      <c r="K8" s="82" t="str">
        <f aca="true" t="shared" si="2" ref="K8:K31">IF(I8&gt;=7.5,"Miễn học A2.3",IF(I8&gt;=5,"Cấp độ 5 (A2.3)","Học bổ túc thêm"))</f>
        <v>Học bổ túc thêm</v>
      </c>
    </row>
    <row r="9" spans="1:11" s="37" customFormat="1" ht="22.5" customHeight="1">
      <c r="A9" s="36">
        <v>2</v>
      </c>
      <c r="B9" s="75">
        <v>1672010671</v>
      </c>
      <c r="C9" s="76" t="s">
        <v>36</v>
      </c>
      <c r="D9" s="77" t="s">
        <v>37</v>
      </c>
      <c r="E9" s="75" t="s">
        <v>30</v>
      </c>
      <c r="F9" s="78" t="s">
        <v>38</v>
      </c>
      <c r="G9" s="79">
        <v>4.3</v>
      </c>
      <c r="H9" s="79">
        <v>4.8</v>
      </c>
      <c r="I9" s="80">
        <f t="shared" si="0"/>
        <v>4.6</v>
      </c>
      <c r="J9" s="81" t="str">
        <f t="shared" si="1"/>
        <v>CHƯA ĐẠT</v>
      </c>
      <c r="K9" s="82" t="str">
        <f t="shared" si="2"/>
        <v>Học bổ túc thêm</v>
      </c>
    </row>
    <row r="10" spans="1:11" s="37" customFormat="1" ht="22.5" customHeight="1">
      <c r="A10" s="36">
        <v>3</v>
      </c>
      <c r="B10" s="75">
        <v>1672010082</v>
      </c>
      <c r="C10" s="76" t="s">
        <v>60</v>
      </c>
      <c r="D10" s="77" t="s">
        <v>76</v>
      </c>
      <c r="E10" s="75" t="s">
        <v>40</v>
      </c>
      <c r="F10" s="78" t="s">
        <v>183</v>
      </c>
      <c r="G10" s="79">
        <v>7.5</v>
      </c>
      <c r="H10" s="79">
        <v>3.1</v>
      </c>
      <c r="I10" s="80">
        <f t="shared" si="0"/>
        <v>4.9</v>
      </c>
      <c r="J10" s="81" t="str">
        <f t="shared" si="1"/>
        <v>CHƯA ĐẠT</v>
      </c>
      <c r="K10" s="82" t="str">
        <f t="shared" si="2"/>
        <v>Học bổ túc thêm</v>
      </c>
    </row>
    <row r="11" spans="1:11" s="37" customFormat="1" ht="22.5" customHeight="1">
      <c r="A11" s="36">
        <v>4</v>
      </c>
      <c r="B11" s="75">
        <v>1672010092</v>
      </c>
      <c r="C11" s="76" t="s">
        <v>41</v>
      </c>
      <c r="D11" s="77" t="s">
        <v>42</v>
      </c>
      <c r="E11" s="75" t="s">
        <v>40</v>
      </c>
      <c r="F11" s="78" t="s">
        <v>43</v>
      </c>
      <c r="G11" s="79">
        <v>6.4</v>
      </c>
      <c r="H11" s="79">
        <v>3.5</v>
      </c>
      <c r="I11" s="80">
        <f t="shared" si="0"/>
        <v>4.7</v>
      </c>
      <c r="J11" s="81" t="str">
        <f t="shared" si="1"/>
        <v>CHƯA ĐẠT</v>
      </c>
      <c r="K11" s="82" t="str">
        <f t="shared" si="2"/>
        <v>Học bổ túc thêm</v>
      </c>
    </row>
    <row r="12" spans="1:11" s="37" customFormat="1" ht="22.5" customHeight="1">
      <c r="A12" s="36">
        <v>5</v>
      </c>
      <c r="B12" s="75">
        <v>1672010553</v>
      </c>
      <c r="C12" s="76" t="s">
        <v>52</v>
      </c>
      <c r="D12" s="77" t="s">
        <v>53</v>
      </c>
      <c r="E12" s="75" t="s">
        <v>51</v>
      </c>
      <c r="F12" s="78" t="s">
        <v>54</v>
      </c>
      <c r="G12" s="79">
        <v>7</v>
      </c>
      <c r="H12" s="79">
        <v>3.3</v>
      </c>
      <c r="I12" s="80">
        <f t="shared" si="0"/>
        <v>4.8</v>
      </c>
      <c r="J12" s="81" t="str">
        <f t="shared" si="1"/>
        <v>CHƯA ĐẠT</v>
      </c>
      <c r="K12" s="82" t="str">
        <f t="shared" si="2"/>
        <v>Học bổ túc thêm</v>
      </c>
    </row>
    <row r="13" spans="1:11" s="37" customFormat="1" ht="22.5" customHeight="1">
      <c r="A13" s="36">
        <v>6</v>
      </c>
      <c r="B13" s="75">
        <v>1672010175</v>
      </c>
      <c r="C13" s="76" t="s">
        <v>60</v>
      </c>
      <c r="D13" s="77" t="s">
        <v>68</v>
      </c>
      <c r="E13" s="75" t="s">
        <v>66</v>
      </c>
      <c r="F13" s="78" t="s">
        <v>69</v>
      </c>
      <c r="G13" s="79">
        <v>5.4</v>
      </c>
      <c r="H13" s="79">
        <v>4.5</v>
      </c>
      <c r="I13" s="80">
        <f t="shared" si="0"/>
        <v>4.9</v>
      </c>
      <c r="J13" s="81" t="str">
        <f t="shared" si="1"/>
        <v>CHƯA ĐẠT</v>
      </c>
      <c r="K13" s="82" t="str">
        <f t="shared" si="2"/>
        <v>Học bổ túc thêm</v>
      </c>
    </row>
    <row r="14" spans="1:11" s="37" customFormat="1" ht="22.5" customHeight="1">
      <c r="A14" s="36">
        <v>7</v>
      </c>
      <c r="B14" s="75">
        <v>1672010425</v>
      </c>
      <c r="C14" s="76" t="s">
        <v>74</v>
      </c>
      <c r="D14" s="77" t="s">
        <v>39</v>
      </c>
      <c r="E14" s="75" t="s">
        <v>66</v>
      </c>
      <c r="F14" s="78" t="s">
        <v>75</v>
      </c>
      <c r="G14" s="79">
        <v>4.1</v>
      </c>
      <c r="H14" s="79">
        <v>2.6</v>
      </c>
      <c r="I14" s="80">
        <f t="shared" si="0"/>
        <v>3.2</v>
      </c>
      <c r="J14" s="81" t="str">
        <f t="shared" si="1"/>
        <v>CHƯA ĐẠT</v>
      </c>
      <c r="K14" s="82" t="str">
        <f t="shared" si="2"/>
        <v>Học bổ túc thêm</v>
      </c>
    </row>
    <row r="15" spans="1:11" s="37" customFormat="1" ht="22.5" customHeight="1">
      <c r="A15" s="36">
        <v>8</v>
      </c>
      <c r="B15" s="75">
        <v>1672010066</v>
      </c>
      <c r="C15" s="76" t="s">
        <v>35</v>
      </c>
      <c r="D15" s="77" t="s">
        <v>126</v>
      </c>
      <c r="E15" s="75" t="s">
        <v>77</v>
      </c>
      <c r="F15" s="78" t="s">
        <v>184</v>
      </c>
      <c r="G15" s="79">
        <v>6.2</v>
      </c>
      <c r="H15" s="79">
        <v>4</v>
      </c>
      <c r="I15" s="80">
        <f t="shared" si="0"/>
        <v>4.9</v>
      </c>
      <c r="J15" s="81" t="str">
        <f t="shared" si="1"/>
        <v>CHƯA ĐẠT</v>
      </c>
      <c r="K15" s="82" t="str">
        <f t="shared" si="2"/>
        <v>Học bổ túc thêm</v>
      </c>
    </row>
    <row r="16" spans="1:11" s="37" customFormat="1" ht="22.5" customHeight="1">
      <c r="A16" s="36">
        <v>9</v>
      </c>
      <c r="B16" s="75">
        <v>1672010336</v>
      </c>
      <c r="C16" s="76" t="s">
        <v>185</v>
      </c>
      <c r="D16" s="77" t="s">
        <v>100</v>
      </c>
      <c r="E16" s="75" t="s">
        <v>77</v>
      </c>
      <c r="F16" s="78" t="s">
        <v>186</v>
      </c>
      <c r="G16" s="79">
        <v>6.8</v>
      </c>
      <c r="H16" s="79">
        <v>3.3</v>
      </c>
      <c r="I16" s="80">
        <f t="shared" si="0"/>
        <v>4.7</v>
      </c>
      <c r="J16" s="81" t="str">
        <f t="shared" si="1"/>
        <v>CHƯA ĐẠT</v>
      </c>
      <c r="K16" s="82" t="str">
        <f t="shared" si="2"/>
        <v>Học bổ túc thêm</v>
      </c>
    </row>
    <row r="17" spans="1:11" s="37" customFormat="1" ht="22.5" customHeight="1">
      <c r="A17" s="36">
        <v>10</v>
      </c>
      <c r="B17" s="75">
        <v>1672010027</v>
      </c>
      <c r="C17" s="76" t="s">
        <v>55</v>
      </c>
      <c r="D17" s="77" t="s">
        <v>87</v>
      </c>
      <c r="E17" s="75" t="s">
        <v>88</v>
      </c>
      <c r="F17" s="78" t="s">
        <v>89</v>
      </c>
      <c r="G17" s="79">
        <v>4.4</v>
      </c>
      <c r="H17" s="79">
        <v>4.6</v>
      </c>
      <c r="I17" s="80">
        <f t="shared" si="0"/>
        <v>4.5</v>
      </c>
      <c r="J17" s="81" t="str">
        <f t="shared" si="1"/>
        <v>CHƯA ĐẠT</v>
      </c>
      <c r="K17" s="82" t="str">
        <f t="shared" si="2"/>
        <v>Học bổ túc thêm</v>
      </c>
    </row>
    <row r="18" spans="1:11" s="37" customFormat="1" ht="22.5" customHeight="1">
      <c r="A18" s="36">
        <v>11</v>
      </c>
      <c r="B18" s="75">
        <v>1672010537</v>
      </c>
      <c r="C18" s="76" t="s">
        <v>90</v>
      </c>
      <c r="D18" s="77" t="s">
        <v>91</v>
      </c>
      <c r="E18" s="75" t="s">
        <v>88</v>
      </c>
      <c r="F18" s="78" t="s">
        <v>92</v>
      </c>
      <c r="G18" s="79">
        <v>4</v>
      </c>
      <c r="H18" s="79">
        <v>4.8</v>
      </c>
      <c r="I18" s="80">
        <f t="shared" si="0"/>
        <v>4.5</v>
      </c>
      <c r="J18" s="81" t="str">
        <f t="shared" si="1"/>
        <v>CHƯA ĐẠT</v>
      </c>
      <c r="K18" s="82" t="str">
        <f t="shared" si="2"/>
        <v>Học bổ túc thêm</v>
      </c>
    </row>
    <row r="19" spans="1:11" s="37" customFormat="1" ht="22.5" customHeight="1">
      <c r="A19" s="36">
        <v>12</v>
      </c>
      <c r="B19" s="75">
        <v>1672010547</v>
      </c>
      <c r="C19" s="76" t="s">
        <v>82</v>
      </c>
      <c r="D19" s="77" t="s">
        <v>187</v>
      </c>
      <c r="E19" s="75" t="s">
        <v>88</v>
      </c>
      <c r="F19" s="78" t="s">
        <v>188</v>
      </c>
      <c r="G19" s="79">
        <v>2.9</v>
      </c>
      <c r="H19" s="79">
        <v>5.6</v>
      </c>
      <c r="I19" s="80">
        <f t="shared" si="0"/>
        <v>4.5</v>
      </c>
      <c r="J19" s="81" t="str">
        <f t="shared" si="1"/>
        <v>CHƯA ĐẠT</v>
      </c>
      <c r="K19" s="82" t="str">
        <f t="shared" si="2"/>
        <v>Học bổ túc thêm</v>
      </c>
    </row>
    <row r="20" spans="1:11" s="37" customFormat="1" ht="22.5" customHeight="1">
      <c r="A20" s="36">
        <v>13</v>
      </c>
      <c r="B20" s="75">
        <v>1672010557</v>
      </c>
      <c r="C20" s="76" t="s">
        <v>93</v>
      </c>
      <c r="D20" s="77" t="s">
        <v>79</v>
      </c>
      <c r="E20" s="75" t="s">
        <v>88</v>
      </c>
      <c r="F20" s="78" t="s">
        <v>94</v>
      </c>
      <c r="G20" s="79">
        <v>3.8</v>
      </c>
      <c r="H20" s="79">
        <v>5.7</v>
      </c>
      <c r="I20" s="80">
        <f t="shared" si="0"/>
        <v>4.9</v>
      </c>
      <c r="J20" s="81" t="str">
        <f t="shared" si="1"/>
        <v>CHƯA ĐẠT</v>
      </c>
      <c r="K20" s="82" t="str">
        <f t="shared" si="2"/>
        <v>Học bổ túc thêm</v>
      </c>
    </row>
    <row r="21" spans="1:11" s="37" customFormat="1" ht="22.5" customHeight="1">
      <c r="A21" s="36">
        <v>14</v>
      </c>
      <c r="B21" s="75">
        <v>1672010167</v>
      </c>
      <c r="C21" s="76" t="s">
        <v>189</v>
      </c>
      <c r="D21" s="77" t="s">
        <v>62</v>
      </c>
      <c r="E21" s="75" t="s">
        <v>88</v>
      </c>
      <c r="F21" s="78" t="s">
        <v>190</v>
      </c>
      <c r="G21" s="79">
        <v>4.3</v>
      </c>
      <c r="H21" s="79">
        <v>5.3</v>
      </c>
      <c r="I21" s="80">
        <f t="shared" si="0"/>
        <v>4.9</v>
      </c>
      <c r="J21" s="81" t="str">
        <f t="shared" si="1"/>
        <v>CHƯA ĐẠT</v>
      </c>
      <c r="K21" s="82" t="str">
        <f t="shared" si="2"/>
        <v>Học bổ túc thêm</v>
      </c>
    </row>
    <row r="22" spans="1:11" s="37" customFormat="1" ht="22.5" customHeight="1">
      <c r="A22" s="36">
        <v>15</v>
      </c>
      <c r="B22" s="75">
        <v>1672010680</v>
      </c>
      <c r="C22" s="76" t="s">
        <v>33</v>
      </c>
      <c r="D22" s="77" t="s">
        <v>101</v>
      </c>
      <c r="E22" s="75" t="s">
        <v>88</v>
      </c>
      <c r="F22" s="78" t="s">
        <v>102</v>
      </c>
      <c r="G22" s="79">
        <v>2.8</v>
      </c>
      <c r="H22" s="79">
        <v>5.7</v>
      </c>
      <c r="I22" s="80">
        <f t="shared" si="0"/>
        <v>4.5</v>
      </c>
      <c r="J22" s="81" t="str">
        <f t="shared" si="1"/>
        <v>CHƯA ĐẠT</v>
      </c>
      <c r="K22" s="82" t="str">
        <f t="shared" si="2"/>
        <v>Học bổ túc thêm</v>
      </c>
    </row>
    <row r="23" spans="1:11" s="37" customFormat="1" ht="22.5" customHeight="1">
      <c r="A23" s="36">
        <v>16</v>
      </c>
      <c r="B23" s="75">
        <v>1672010197</v>
      </c>
      <c r="C23" s="76" t="s">
        <v>97</v>
      </c>
      <c r="D23" s="77" t="s">
        <v>45</v>
      </c>
      <c r="E23" s="75" t="s">
        <v>88</v>
      </c>
      <c r="F23" s="78" t="s">
        <v>98</v>
      </c>
      <c r="G23" s="79">
        <v>3.5</v>
      </c>
      <c r="H23" s="79">
        <v>5.8</v>
      </c>
      <c r="I23" s="80">
        <f t="shared" si="0"/>
        <v>4.9</v>
      </c>
      <c r="J23" s="81" t="str">
        <f>IF(I23&gt;=5,"ĐẠT","CHƯA ĐẠT")</f>
        <v>CHƯA ĐẠT</v>
      </c>
      <c r="K23" s="82" t="str">
        <f>IF(I23&gt;=7.5,"Miễn học A2.3",IF(I23&gt;=5,"Cấp độ 5 (A2.3)","Học bổ túc thêm"))</f>
        <v>Học bổ túc thêm</v>
      </c>
    </row>
    <row r="24" spans="1:11" s="37" customFormat="1" ht="22.5" customHeight="1">
      <c r="A24" s="36">
        <v>17</v>
      </c>
      <c r="B24" s="75">
        <v>1672010427</v>
      </c>
      <c r="C24" s="76" t="s">
        <v>82</v>
      </c>
      <c r="D24" s="77" t="s">
        <v>103</v>
      </c>
      <c r="E24" s="75" t="s">
        <v>88</v>
      </c>
      <c r="F24" s="78" t="s">
        <v>104</v>
      </c>
      <c r="G24" s="79">
        <v>2.8</v>
      </c>
      <c r="H24" s="79">
        <v>4.9</v>
      </c>
      <c r="I24" s="80">
        <f t="shared" si="0"/>
        <v>4.1</v>
      </c>
      <c r="J24" s="81" t="str">
        <f t="shared" si="1"/>
        <v>CHƯA ĐẠT</v>
      </c>
      <c r="K24" s="82" t="str">
        <f t="shared" si="2"/>
        <v>Học bổ túc thêm</v>
      </c>
    </row>
    <row r="25" spans="1:11" s="37" customFormat="1" ht="22.5" customHeight="1">
      <c r="A25" s="36">
        <v>18</v>
      </c>
      <c r="B25" s="75">
        <v>1672010737</v>
      </c>
      <c r="C25" s="76" t="s">
        <v>105</v>
      </c>
      <c r="D25" s="77" t="s">
        <v>106</v>
      </c>
      <c r="E25" s="75" t="s">
        <v>88</v>
      </c>
      <c r="F25" s="78" t="s">
        <v>107</v>
      </c>
      <c r="G25" s="79">
        <v>4.3</v>
      </c>
      <c r="H25" s="79">
        <v>4.7</v>
      </c>
      <c r="I25" s="80">
        <f t="shared" si="0"/>
        <v>4.5</v>
      </c>
      <c r="J25" s="81" t="str">
        <f t="shared" si="1"/>
        <v>CHƯA ĐẠT</v>
      </c>
      <c r="K25" s="82" t="str">
        <f t="shared" si="2"/>
        <v>Học bổ túc thêm</v>
      </c>
    </row>
    <row r="26" spans="1:11" s="37" customFormat="1" ht="22.5" customHeight="1">
      <c r="A26" s="36">
        <v>19</v>
      </c>
      <c r="B26" s="75">
        <v>1672010218</v>
      </c>
      <c r="C26" s="76" t="s">
        <v>35</v>
      </c>
      <c r="D26" s="77" t="s">
        <v>113</v>
      </c>
      <c r="E26" s="75" t="s">
        <v>109</v>
      </c>
      <c r="F26" s="78" t="s">
        <v>110</v>
      </c>
      <c r="G26" s="79">
        <v>5.3</v>
      </c>
      <c r="H26" s="79">
        <v>4.3</v>
      </c>
      <c r="I26" s="80">
        <f t="shared" si="0"/>
        <v>4.7</v>
      </c>
      <c r="J26" s="81" t="str">
        <f t="shared" si="1"/>
        <v>CHƯA ĐẠT</v>
      </c>
      <c r="K26" s="82" t="str">
        <f t="shared" si="2"/>
        <v>Học bổ túc thêm</v>
      </c>
    </row>
    <row r="27" spans="1:11" s="37" customFormat="1" ht="22.5" customHeight="1">
      <c r="A27" s="36">
        <v>20</v>
      </c>
      <c r="B27" s="75">
        <v>1672010509</v>
      </c>
      <c r="C27" s="76" t="s">
        <v>191</v>
      </c>
      <c r="D27" s="77" t="s">
        <v>108</v>
      </c>
      <c r="E27" s="75" t="s">
        <v>118</v>
      </c>
      <c r="F27" s="78" t="s">
        <v>192</v>
      </c>
      <c r="G27" s="79">
        <v>5.6</v>
      </c>
      <c r="H27" s="79">
        <v>4.2</v>
      </c>
      <c r="I27" s="80">
        <f t="shared" si="0"/>
        <v>4.8</v>
      </c>
      <c r="J27" s="81" t="str">
        <f t="shared" si="1"/>
        <v>CHƯA ĐẠT</v>
      </c>
      <c r="K27" s="82" t="str">
        <f t="shared" si="2"/>
        <v>Học bổ túc thêm</v>
      </c>
    </row>
    <row r="28" spans="1:11" s="37" customFormat="1" ht="22.5" customHeight="1">
      <c r="A28" s="36">
        <v>21</v>
      </c>
      <c r="B28" s="75">
        <v>1672010129</v>
      </c>
      <c r="C28" s="76" t="s">
        <v>193</v>
      </c>
      <c r="D28" s="77" t="s">
        <v>34</v>
      </c>
      <c r="E28" s="75" t="s">
        <v>118</v>
      </c>
      <c r="F28" s="78" t="s">
        <v>194</v>
      </c>
      <c r="G28" s="79">
        <v>5.5</v>
      </c>
      <c r="H28" s="79">
        <v>3.3</v>
      </c>
      <c r="I28" s="80">
        <f t="shared" si="0"/>
        <v>4.2</v>
      </c>
      <c r="J28" s="81" t="str">
        <f t="shared" si="1"/>
        <v>CHƯA ĐẠT</v>
      </c>
      <c r="K28" s="82" t="str">
        <f t="shared" si="2"/>
        <v>Học bổ túc thêm</v>
      </c>
    </row>
    <row r="29" spans="1:11" s="37" customFormat="1" ht="22.5" customHeight="1">
      <c r="A29" s="36">
        <v>22</v>
      </c>
      <c r="B29" s="75">
        <v>1672010609</v>
      </c>
      <c r="C29" s="76" t="s">
        <v>82</v>
      </c>
      <c r="D29" s="77" t="s">
        <v>195</v>
      </c>
      <c r="E29" s="75" t="s">
        <v>118</v>
      </c>
      <c r="F29" s="78" t="s">
        <v>196</v>
      </c>
      <c r="G29" s="79">
        <v>4.9</v>
      </c>
      <c r="H29" s="79">
        <v>3.7</v>
      </c>
      <c r="I29" s="80">
        <f t="shared" si="0"/>
        <v>4.2</v>
      </c>
      <c r="J29" s="81" t="str">
        <f t="shared" si="1"/>
        <v>CHƯA ĐẠT</v>
      </c>
      <c r="K29" s="82" t="str">
        <f t="shared" si="2"/>
        <v>Học bổ túc thêm</v>
      </c>
    </row>
    <row r="30" spans="1:11" s="37" customFormat="1" ht="22.5" customHeight="1">
      <c r="A30" s="36">
        <v>23</v>
      </c>
      <c r="B30" s="75">
        <v>1672010419</v>
      </c>
      <c r="C30" s="76" t="s">
        <v>121</v>
      </c>
      <c r="D30" s="77" t="s">
        <v>49</v>
      </c>
      <c r="E30" s="75" t="s">
        <v>118</v>
      </c>
      <c r="F30" s="78" t="s">
        <v>117</v>
      </c>
      <c r="G30" s="79">
        <v>4.5</v>
      </c>
      <c r="H30" s="79">
        <v>4.4</v>
      </c>
      <c r="I30" s="80">
        <f t="shared" si="0"/>
        <v>4.4</v>
      </c>
      <c r="J30" s="81" t="str">
        <f t="shared" si="1"/>
        <v>CHƯA ĐẠT</v>
      </c>
      <c r="K30" s="82" t="str">
        <f t="shared" si="2"/>
        <v>Học bổ túc thêm</v>
      </c>
    </row>
    <row r="31" spans="1:11" s="37" customFormat="1" ht="22.5" customHeight="1">
      <c r="A31" s="36">
        <v>24</v>
      </c>
      <c r="B31" s="75">
        <v>1672010449</v>
      </c>
      <c r="C31" s="76" t="s">
        <v>197</v>
      </c>
      <c r="D31" s="77" t="s">
        <v>198</v>
      </c>
      <c r="E31" s="75" t="s">
        <v>118</v>
      </c>
      <c r="F31" s="78" t="s">
        <v>199</v>
      </c>
      <c r="G31" s="79">
        <v>5.5</v>
      </c>
      <c r="H31" s="79">
        <v>3.6</v>
      </c>
      <c r="I31" s="80">
        <f t="shared" si="0"/>
        <v>4.4</v>
      </c>
      <c r="J31" s="81" t="str">
        <f t="shared" si="1"/>
        <v>CHƯA ĐẠT</v>
      </c>
      <c r="K31" s="82" t="str">
        <f t="shared" si="2"/>
        <v>Học bổ túc thêm</v>
      </c>
    </row>
  </sheetData>
  <sheetProtection/>
  <mergeCells count="4">
    <mergeCell ref="G6:K6"/>
    <mergeCell ref="A4:K4"/>
    <mergeCell ref="A3:K3"/>
    <mergeCell ref="A2:K2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27">
      <selection activeCell="A135" sqref="A79:IV135"/>
    </sheetView>
  </sheetViews>
  <sheetFormatPr defaultColWidth="8.796875" defaultRowHeight="15"/>
  <cols>
    <col min="1" max="1" width="3" style="18" customWidth="1"/>
    <col min="2" max="2" width="8.09765625" style="18" customWidth="1"/>
    <col min="3" max="3" width="16.5" style="18" customWidth="1"/>
    <col min="4" max="4" width="6.59765625" style="18" customWidth="1"/>
    <col min="5" max="5" width="4.59765625" style="21" customWidth="1"/>
    <col min="6" max="6" width="7.59765625" style="22" customWidth="1"/>
    <col min="7" max="8" width="4.19921875" style="18" customWidth="1"/>
    <col min="9" max="9" width="4.59765625" style="18" customWidth="1"/>
    <col min="10" max="10" width="7.69921875" style="18" customWidth="1"/>
    <col min="11" max="11" width="12" style="18" customWidth="1"/>
    <col min="12" max="16384" width="9" style="18" customWidth="1"/>
  </cols>
  <sheetData>
    <row r="1" spans="1:11" ht="17.25" customHeight="1">
      <c r="A1" s="14" t="s">
        <v>128</v>
      </c>
      <c r="B1" s="15"/>
      <c r="C1" s="15"/>
      <c r="D1" s="15"/>
      <c r="E1" s="16"/>
      <c r="F1" s="17"/>
      <c r="H1" s="148" t="s">
        <v>139</v>
      </c>
      <c r="I1" s="149" t="s">
        <v>203</v>
      </c>
      <c r="J1" s="150"/>
      <c r="K1" s="150"/>
    </row>
    <row r="2" spans="1:11" ht="3.75" customHeight="1">
      <c r="A2" s="14"/>
      <c r="B2" s="15"/>
      <c r="C2" s="15"/>
      <c r="D2" s="15"/>
      <c r="E2" s="16"/>
      <c r="F2" s="17"/>
      <c r="I2" s="46"/>
      <c r="J2" s="47"/>
      <c r="K2" s="48"/>
    </row>
    <row r="3" spans="1:11" s="19" customFormat="1" ht="18" customHeight="1">
      <c r="A3" s="131" t="s">
        <v>205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s="19" customFormat="1" ht="18" customHeight="1">
      <c r="A4" s="131" t="s">
        <v>206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20" customFormat="1" ht="18" customHeight="1">
      <c r="A5" s="130" t="s">
        <v>204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s="11" customFormat="1" ht="17.25" customHeight="1">
      <c r="A6" s="132" t="s">
        <v>15</v>
      </c>
      <c r="B6" s="133" t="s">
        <v>16</v>
      </c>
      <c r="C6" s="134" t="s">
        <v>17</v>
      </c>
      <c r="D6" s="135" t="s">
        <v>18</v>
      </c>
      <c r="E6" s="136" t="s">
        <v>19</v>
      </c>
      <c r="F6" s="137" t="s">
        <v>20</v>
      </c>
      <c r="G6" s="138" t="s">
        <v>21</v>
      </c>
      <c r="H6" s="139"/>
      <c r="I6" s="140"/>
      <c r="J6" s="135" t="s">
        <v>22</v>
      </c>
      <c r="K6" s="135" t="s">
        <v>140</v>
      </c>
    </row>
    <row r="7" spans="1:11" s="11" customFormat="1" ht="17.25" customHeight="1">
      <c r="A7" s="141"/>
      <c r="B7" s="142"/>
      <c r="C7" s="143"/>
      <c r="D7" s="144"/>
      <c r="E7" s="144"/>
      <c r="F7" s="145" t="s">
        <v>23</v>
      </c>
      <c r="G7" s="146" t="s">
        <v>24</v>
      </c>
      <c r="H7" s="146" t="s">
        <v>25</v>
      </c>
      <c r="I7" s="147" t="s">
        <v>26</v>
      </c>
      <c r="J7" s="144" t="s">
        <v>27</v>
      </c>
      <c r="K7" s="144"/>
    </row>
    <row r="8" spans="1:11" s="12" customFormat="1" ht="23.25" customHeight="1">
      <c r="A8" s="151">
        <v>1</v>
      </c>
      <c r="B8" s="38">
        <v>1772010009</v>
      </c>
      <c r="C8" s="95" t="s">
        <v>211</v>
      </c>
      <c r="D8" s="96" t="s">
        <v>29</v>
      </c>
      <c r="E8" s="97" t="s">
        <v>212</v>
      </c>
      <c r="F8" s="98" t="s">
        <v>213</v>
      </c>
      <c r="G8" s="107">
        <v>4.9</v>
      </c>
      <c r="H8" s="108">
        <v>3.7</v>
      </c>
      <c r="I8" s="99">
        <f aca="true" t="shared" si="0" ref="I8:I69">ROUND((G8*4+H8*6)/10,1)</f>
        <v>4.2</v>
      </c>
      <c r="J8" s="100" t="str">
        <f aca="true" t="shared" si="1" ref="J8:J69">IF(I8&gt;=5,"ĐẠT","Chưa đạt")</f>
        <v>Chưa đạt</v>
      </c>
      <c r="K8" s="101" t="str">
        <f aca="true" t="shared" si="2" ref="K8:K69">IF(I8&gt;=7.5,"Cấp độ 4 (A2.2)",IF(I8&gt;=5,"Cấp độ 3 (A2.1)","Học bổ túc thêm"))</f>
        <v>Học bổ túc thêm</v>
      </c>
    </row>
    <row r="9" spans="1:11" s="12" customFormat="1" ht="23.25" customHeight="1">
      <c r="A9" s="151">
        <v>2</v>
      </c>
      <c r="B9" s="38">
        <v>1772010025</v>
      </c>
      <c r="C9" s="95" t="s">
        <v>35</v>
      </c>
      <c r="D9" s="102" t="s">
        <v>214</v>
      </c>
      <c r="E9" s="97" t="s">
        <v>212</v>
      </c>
      <c r="F9" s="98" t="s">
        <v>215</v>
      </c>
      <c r="G9" s="107">
        <v>6.1</v>
      </c>
      <c r="H9" s="108">
        <v>3.3</v>
      </c>
      <c r="I9" s="99">
        <f t="shared" si="0"/>
        <v>4.4</v>
      </c>
      <c r="J9" s="100" t="str">
        <f t="shared" si="1"/>
        <v>Chưa đạt</v>
      </c>
      <c r="K9" s="101" t="str">
        <f t="shared" si="2"/>
        <v>Học bổ túc thêm</v>
      </c>
    </row>
    <row r="10" spans="1:11" s="12" customFormat="1" ht="23.25" customHeight="1">
      <c r="A10" s="151">
        <v>3</v>
      </c>
      <c r="B10" s="38">
        <v>1772010033</v>
      </c>
      <c r="C10" s="95" t="s">
        <v>111</v>
      </c>
      <c r="D10" s="102" t="s">
        <v>112</v>
      </c>
      <c r="E10" s="97" t="s">
        <v>212</v>
      </c>
      <c r="F10" s="98" t="s">
        <v>216</v>
      </c>
      <c r="G10" s="107">
        <v>5.9</v>
      </c>
      <c r="H10" s="108">
        <v>3.5</v>
      </c>
      <c r="I10" s="99">
        <f t="shared" si="0"/>
        <v>4.5</v>
      </c>
      <c r="J10" s="100" t="str">
        <f t="shared" si="1"/>
        <v>Chưa đạt</v>
      </c>
      <c r="K10" s="101" t="str">
        <f t="shared" si="2"/>
        <v>Học bổ túc thêm</v>
      </c>
    </row>
    <row r="11" spans="1:11" s="12" customFormat="1" ht="23.25" customHeight="1">
      <c r="A11" s="151">
        <v>4</v>
      </c>
      <c r="B11" s="38">
        <v>1772010576</v>
      </c>
      <c r="C11" s="103" t="s">
        <v>85</v>
      </c>
      <c r="D11" s="96" t="s">
        <v>126</v>
      </c>
      <c r="E11" s="97" t="s">
        <v>212</v>
      </c>
      <c r="F11" s="98" t="s">
        <v>217</v>
      </c>
      <c r="G11" s="107">
        <v>5.8</v>
      </c>
      <c r="H11" s="108">
        <v>4</v>
      </c>
      <c r="I11" s="99">
        <f t="shared" si="0"/>
        <v>4.7</v>
      </c>
      <c r="J11" s="100" t="str">
        <f t="shared" si="1"/>
        <v>Chưa đạt</v>
      </c>
      <c r="K11" s="101" t="str">
        <f t="shared" si="2"/>
        <v>Học bổ túc thêm</v>
      </c>
    </row>
    <row r="12" spans="1:11" s="12" customFormat="1" ht="23.25" customHeight="1">
      <c r="A12" s="151">
        <v>5</v>
      </c>
      <c r="B12" s="38">
        <v>1772010592</v>
      </c>
      <c r="C12" s="103" t="s">
        <v>218</v>
      </c>
      <c r="D12" s="96" t="s">
        <v>34</v>
      </c>
      <c r="E12" s="97" t="s">
        <v>212</v>
      </c>
      <c r="F12" s="98" t="s">
        <v>219</v>
      </c>
      <c r="G12" s="107">
        <v>5.6</v>
      </c>
      <c r="H12" s="108">
        <v>3.3</v>
      </c>
      <c r="I12" s="99">
        <f t="shared" si="0"/>
        <v>4.2</v>
      </c>
      <c r="J12" s="100" t="str">
        <f t="shared" si="1"/>
        <v>Chưa đạt</v>
      </c>
      <c r="K12" s="101" t="str">
        <f t="shared" si="2"/>
        <v>Học bổ túc thêm</v>
      </c>
    </row>
    <row r="13" spans="1:11" s="12" customFormat="1" ht="23.25" customHeight="1">
      <c r="A13" s="151">
        <v>6</v>
      </c>
      <c r="B13" s="38">
        <v>1772010648</v>
      </c>
      <c r="C13" s="103" t="s">
        <v>220</v>
      </c>
      <c r="D13" s="96" t="s">
        <v>221</v>
      </c>
      <c r="E13" s="97" t="s">
        <v>212</v>
      </c>
      <c r="F13" s="98" t="s">
        <v>222</v>
      </c>
      <c r="G13" s="107">
        <v>6.1</v>
      </c>
      <c r="H13" s="108">
        <v>3.4</v>
      </c>
      <c r="I13" s="99">
        <f t="shared" si="0"/>
        <v>4.5</v>
      </c>
      <c r="J13" s="100" t="str">
        <f t="shared" si="1"/>
        <v>Chưa đạt</v>
      </c>
      <c r="K13" s="101" t="str">
        <f t="shared" si="2"/>
        <v>Học bổ túc thêm</v>
      </c>
    </row>
    <row r="14" spans="1:11" s="12" customFormat="1" ht="23.25" customHeight="1">
      <c r="A14" s="151">
        <v>7</v>
      </c>
      <c r="B14" s="38">
        <v>1772010265</v>
      </c>
      <c r="C14" s="95" t="s">
        <v>223</v>
      </c>
      <c r="D14" s="102" t="s">
        <v>72</v>
      </c>
      <c r="E14" s="97" t="s">
        <v>212</v>
      </c>
      <c r="F14" s="98" t="s">
        <v>224</v>
      </c>
      <c r="G14" s="107">
        <v>4.9</v>
      </c>
      <c r="H14" s="108">
        <v>4.3</v>
      </c>
      <c r="I14" s="99">
        <f t="shared" si="0"/>
        <v>4.5</v>
      </c>
      <c r="J14" s="100" t="str">
        <f t="shared" si="1"/>
        <v>Chưa đạt</v>
      </c>
      <c r="K14" s="101" t="str">
        <f t="shared" si="2"/>
        <v>Học bổ túc thêm</v>
      </c>
    </row>
    <row r="15" spans="1:11" s="12" customFormat="1" ht="23.25" customHeight="1">
      <c r="A15" s="151">
        <v>8</v>
      </c>
      <c r="B15" s="38">
        <v>1772010696</v>
      </c>
      <c r="C15" s="103" t="s">
        <v>225</v>
      </c>
      <c r="D15" s="96" t="s">
        <v>48</v>
      </c>
      <c r="E15" s="97" t="s">
        <v>212</v>
      </c>
      <c r="F15" s="98" t="s">
        <v>226</v>
      </c>
      <c r="G15" s="107">
        <v>4.1</v>
      </c>
      <c r="H15" s="108">
        <v>4.3</v>
      </c>
      <c r="I15" s="99">
        <f t="shared" si="0"/>
        <v>4.2</v>
      </c>
      <c r="J15" s="100" t="str">
        <f t="shared" si="1"/>
        <v>Chưa đạt</v>
      </c>
      <c r="K15" s="101" t="str">
        <f t="shared" si="2"/>
        <v>Học bổ túc thêm</v>
      </c>
    </row>
    <row r="16" spans="1:11" s="13" customFormat="1" ht="23.25" customHeight="1">
      <c r="A16" s="151">
        <v>9</v>
      </c>
      <c r="B16" s="38">
        <v>1772010361</v>
      </c>
      <c r="C16" s="95" t="s">
        <v>64</v>
      </c>
      <c r="D16" s="102" t="s">
        <v>227</v>
      </c>
      <c r="E16" s="97" t="s">
        <v>212</v>
      </c>
      <c r="F16" s="98" t="s">
        <v>228</v>
      </c>
      <c r="G16" s="107">
        <v>6</v>
      </c>
      <c r="H16" s="108">
        <v>2.6</v>
      </c>
      <c r="I16" s="99">
        <f t="shared" si="0"/>
        <v>4</v>
      </c>
      <c r="J16" s="100" t="str">
        <f t="shared" si="1"/>
        <v>Chưa đạt</v>
      </c>
      <c r="K16" s="101" t="str">
        <f t="shared" si="2"/>
        <v>Học bổ túc thêm</v>
      </c>
    </row>
    <row r="17" spans="1:11" s="13" customFormat="1" ht="23.25" customHeight="1">
      <c r="A17" s="151">
        <v>10</v>
      </c>
      <c r="B17" s="38">
        <v>1772010752</v>
      </c>
      <c r="C17" s="103" t="s">
        <v>35</v>
      </c>
      <c r="D17" s="96" t="s">
        <v>106</v>
      </c>
      <c r="E17" s="97" t="s">
        <v>212</v>
      </c>
      <c r="F17" s="98" t="s">
        <v>229</v>
      </c>
      <c r="G17" s="107">
        <v>5.1</v>
      </c>
      <c r="H17" s="108">
        <v>1.7</v>
      </c>
      <c r="I17" s="99">
        <f t="shared" si="0"/>
        <v>3.1</v>
      </c>
      <c r="J17" s="100" t="str">
        <f t="shared" si="1"/>
        <v>Chưa đạt</v>
      </c>
      <c r="K17" s="101" t="str">
        <f t="shared" si="2"/>
        <v>Học bổ túc thêm</v>
      </c>
    </row>
    <row r="18" spans="1:11" s="13" customFormat="1" ht="23.25" customHeight="1">
      <c r="A18" s="151">
        <v>11</v>
      </c>
      <c r="B18" s="38">
        <v>1772010417</v>
      </c>
      <c r="C18" s="95" t="s">
        <v>230</v>
      </c>
      <c r="D18" s="102" t="s">
        <v>65</v>
      </c>
      <c r="E18" s="97" t="s">
        <v>212</v>
      </c>
      <c r="F18" s="98" t="s">
        <v>231</v>
      </c>
      <c r="G18" s="107">
        <v>6.1</v>
      </c>
      <c r="H18" s="108">
        <v>3.6</v>
      </c>
      <c r="I18" s="99">
        <f t="shared" si="0"/>
        <v>4.6</v>
      </c>
      <c r="J18" s="100" t="str">
        <f t="shared" si="1"/>
        <v>Chưa đạt</v>
      </c>
      <c r="K18" s="101" t="str">
        <f t="shared" si="2"/>
        <v>Học bổ túc thêm</v>
      </c>
    </row>
    <row r="19" spans="1:11" s="13" customFormat="1" ht="23.25" customHeight="1">
      <c r="A19" s="151">
        <v>12</v>
      </c>
      <c r="B19" s="38">
        <v>1772010433</v>
      </c>
      <c r="C19" s="95" t="s">
        <v>232</v>
      </c>
      <c r="D19" s="96" t="s">
        <v>86</v>
      </c>
      <c r="E19" s="97" t="s">
        <v>212</v>
      </c>
      <c r="F19" s="98" t="s">
        <v>233</v>
      </c>
      <c r="G19" s="107">
        <v>4.5</v>
      </c>
      <c r="H19" s="108">
        <v>2.8</v>
      </c>
      <c r="I19" s="99">
        <f t="shared" si="0"/>
        <v>3.5</v>
      </c>
      <c r="J19" s="100" t="str">
        <f t="shared" si="1"/>
        <v>Chưa đạt</v>
      </c>
      <c r="K19" s="101" t="str">
        <f t="shared" si="2"/>
        <v>Học bổ túc thêm</v>
      </c>
    </row>
    <row r="20" spans="1:11" s="13" customFormat="1" ht="23.25" customHeight="1">
      <c r="A20" s="151">
        <v>13</v>
      </c>
      <c r="B20" s="38">
        <v>1772010026</v>
      </c>
      <c r="C20" s="95" t="s">
        <v>234</v>
      </c>
      <c r="D20" s="102" t="s">
        <v>235</v>
      </c>
      <c r="E20" s="97" t="s">
        <v>236</v>
      </c>
      <c r="F20" s="98" t="s">
        <v>237</v>
      </c>
      <c r="G20" s="107">
        <v>6.6</v>
      </c>
      <c r="H20" s="108">
        <v>3.3</v>
      </c>
      <c r="I20" s="99">
        <f t="shared" si="0"/>
        <v>4.6</v>
      </c>
      <c r="J20" s="100" t="str">
        <f t="shared" si="1"/>
        <v>Chưa đạt</v>
      </c>
      <c r="K20" s="101" t="str">
        <f t="shared" si="2"/>
        <v>Học bổ túc thêm</v>
      </c>
    </row>
    <row r="21" spans="1:11" s="13" customFormat="1" ht="23.25" customHeight="1">
      <c r="A21" s="151">
        <v>14</v>
      </c>
      <c r="B21" s="38">
        <v>1772010050</v>
      </c>
      <c r="C21" s="95" t="s">
        <v>33</v>
      </c>
      <c r="D21" s="102" t="s">
        <v>126</v>
      </c>
      <c r="E21" s="97" t="s">
        <v>236</v>
      </c>
      <c r="F21" s="98" t="s">
        <v>238</v>
      </c>
      <c r="G21" s="107">
        <v>6.4</v>
      </c>
      <c r="H21" s="108">
        <v>3.8</v>
      </c>
      <c r="I21" s="99">
        <f t="shared" si="0"/>
        <v>4.8</v>
      </c>
      <c r="J21" s="100" t="str">
        <f t="shared" si="1"/>
        <v>Chưa đạt</v>
      </c>
      <c r="K21" s="101" t="str">
        <f t="shared" si="2"/>
        <v>Học bổ túc thêm</v>
      </c>
    </row>
    <row r="22" spans="1:11" s="13" customFormat="1" ht="23.25" customHeight="1">
      <c r="A22" s="151">
        <v>15</v>
      </c>
      <c r="B22" s="38">
        <v>1772010074</v>
      </c>
      <c r="C22" s="95" t="s">
        <v>239</v>
      </c>
      <c r="D22" s="102" t="s">
        <v>125</v>
      </c>
      <c r="E22" s="97" t="s">
        <v>236</v>
      </c>
      <c r="F22" s="98" t="s">
        <v>240</v>
      </c>
      <c r="G22" s="107">
        <v>6</v>
      </c>
      <c r="H22" s="108">
        <v>4.1</v>
      </c>
      <c r="I22" s="99">
        <f t="shared" si="0"/>
        <v>4.9</v>
      </c>
      <c r="J22" s="100" t="str">
        <f t="shared" si="1"/>
        <v>Chưa đạt</v>
      </c>
      <c r="K22" s="101" t="str">
        <f t="shared" si="2"/>
        <v>Học bổ túc thêm</v>
      </c>
    </row>
    <row r="23" spans="1:11" s="13" customFormat="1" ht="23.25" customHeight="1">
      <c r="A23" s="151">
        <v>16</v>
      </c>
      <c r="B23" s="38">
        <v>1772010098</v>
      </c>
      <c r="C23" s="95" t="s">
        <v>241</v>
      </c>
      <c r="D23" s="102" t="s">
        <v>242</v>
      </c>
      <c r="E23" s="97" t="s">
        <v>236</v>
      </c>
      <c r="F23" s="98" t="s">
        <v>243</v>
      </c>
      <c r="G23" s="109">
        <v>0</v>
      </c>
      <c r="H23" s="110">
        <v>0</v>
      </c>
      <c r="I23" s="99">
        <f t="shared" si="0"/>
        <v>0</v>
      </c>
      <c r="J23" s="100" t="str">
        <f t="shared" si="1"/>
        <v>Chưa đạt</v>
      </c>
      <c r="K23" s="101" t="str">
        <f t="shared" si="2"/>
        <v>Học bổ túc thêm</v>
      </c>
    </row>
    <row r="24" spans="1:11" s="13" customFormat="1" ht="23.25" customHeight="1">
      <c r="A24" s="151">
        <v>17</v>
      </c>
      <c r="B24" s="38">
        <v>1772010641</v>
      </c>
      <c r="C24" s="103" t="s">
        <v>244</v>
      </c>
      <c r="D24" s="96" t="s">
        <v>129</v>
      </c>
      <c r="E24" s="97" t="s">
        <v>236</v>
      </c>
      <c r="F24" s="98" t="s">
        <v>245</v>
      </c>
      <c r="G24" s="107">
        <v>4.9</v>
      </c>
      <c r="H24" s="108">
        <v>2.5</v>
      </c>
      <c r="I24" s="99">
        <f t="shared" si="0"/>
        <v>3.5</v>
      </c>
      <c r="J24" s="100" t="str">
        <f t="shared" si="1"/>
        <v>Chưa đạt</v>
      </c>
      <c r="K24" s="101" t="str">
        <f t="shared" si="2"/>
        <v>Học bổ túc thêm</v>
      </c>
    </row>
    <row r="25" spans="1:11" s="13" customFormat="1" ht="23.25" customHeight="1">
      <c r="A25" s="151">
        <v>18</v>
      </c>
      <c r="B25" s="38">
        <v>1772010657</v>
      </c>
      <c r="C25" s="103" t="s">
        <v>35</v>
      </c>
      <c r="D25" s="96" t="s">
        <v>57</v>
      </c>
      <c r="E25" s="97" t="s">
        <v>236</v>
      </c>
      <c r="F25" s="98" t="s">
        <v>246</v>
      </c>
      <c r="G25" s="107">
        <v>5.4</v>
      </c>
      <c r="H25" s="108">
        <v>3.1</v>
      </c>
      <c r="I25" s="99">
        <f t="shared" si="0"/>
        <v>4</v>
      </c>
      <c r="J25" s="100" t="str">
        <f t="shared" si="1"/>
        <v>Chưa đạt</v>
      </c>
      <c r="K25" s="101" t="str">
        <f t="shared" si="2"/>
        <v>Học bổ túc thêm</v>
      </c>
    </row>
    <row r="26" spans="1:11" s="13" customFormat="1" ht="23.25" customHeight="1">
      <c r="A26" s="151">
        <v>19</v>
      </c>
      <c r="B26" s="38">
        <v>1772010290</v>
      </c>
      <c r="C26" s="95" t="s">
        <v>247</v>
      </c>
      <c r="D26" s="102" t="s">
        <v>58</v>
      </c>
      <c r="E26" s="97" t="s">
        <v>236</v>
      </c>
      <c r="F26" s="98" t="s">
        <v>248</v>
      </c>
      <c r="G26" s="107">
        <v>7</v>
      </c>
      <c r="H26" s="108">
        <v>2.8</v>
      </c>
      <c r="I26" s="99">
        <f t="shared" si="0"/>
        <v>4.5</v>
      </c>
      <c r="J26" s="100" t="str">
        <f t="shared" si="1"/>
        <v>Chưa đạt</v>
      </c>
      <c r="K26" s="101" t="str">
        <f t="shared" si="2"/>
        <v>Học bổ túc thêm</v>
      </c>
    </row>
    <row r="27" spans="1:11" s="13" customFormat="1" ht="23.25" customHeight="1">
      <c r="A27" s="151">
        <v>20</v>
      </c>
      <c r="B27" s="38">
        <v>1772010322</v>
      </c>
      <c r="C27" s="95" t="s">
        <v>35</v>
      </c>
      <c r="D27" s="102" t="s">
        <v>249</v>
      </c>
      <c r="E27" s="97" t="s">
        <v>236</v>
      </c>
      <c r="F27" s="98" t="s">
        <v>250</v>
      </c>
      <c r="G27" s="107">
        <v>6.3</v>
      </c>
      <c r="H27" s="108">
        <v>2.7</v>
      </c>
      <c r="I27" s="99">
        <f t="shared" si="0"/>
        <v>4.1</v>
      </c>
      <c r="J27" s="100" t="str">
        <f t="shared" si="1"/>
        <v>Chưa đạt</v>
      </c>
      <c r="K27" s="101" t="str">
        <f t="shared" si="2"/>
        <v>Học bổ túc thêm</v>
      </c>
    </row>
    <row r="28" spans="1:11" s="13" customFormat="1" ht="23.25" customHeight="1">
      <c r="A28" s="151">
        <v>21</v>
      </c>
      <c r="B28" s="38">
        <v>1772010346</v>
      </c>
      <c r="C28" s="95" t="s">
        <v>251</v>
      </c>
      <c r="D28" s="102" t="s">
        <v>130</v>
      </c>
      <c r="E28" s="97" t="s">
        <v>236</v>
      </c>
      <c r="F28" s="98" t="s">
        <v>252</v>
      </c>
      <c r="G28" s="107">
        <v>5.4</v>
      </c>
      <c r="H28" s="108">
        <v>2.6</v>
      </c>
      <c r="I28" s="99">
        <f t="shared" si="0"/>
        <v>3.7</v>
      </c>
      <c r="J28" s="100" t="str">
        <f t="shared" si="1"/>
        <v>Chưa đạt</v>
      </c>
      <c r="K28" s="101" t="str">
        <f t="shared" si="2"/>
        <v>Học bổ túc thêm</v>
      </c>
    </row>
    <row r="29" spans="1:11" s="13" customFormat="1" ht="23.25" customHeight="1">
      <c r="A29" s="151">
        <v>22</v>
      </c>
      <c r="B29" s="38">
        <v>1772010729</v>
      </c>
      <c r="C29" s="103" t="s">
        <v>55</v>
      </c>
      <c r="D29" s="96" t="s">
        <v>253</v>
      </c>
      <c r="E29" s="97" t="s">
        <v>236</v>
      </c>
      <c r="F29" s="98" t="s">
        <v>254</v>
      </c>
      <c r="G29" s="107">
        <v>6.5</v>
      </c>
      <c r="H29" s="108">
        <v>3.2</v>
      </c>
      <c r="I29" s="99">
        <f t="shared" si="0"/>
        <v>4.5</v>
      </c>
      <c r="J29" s="100" t="str">
        <f t="shared" si="1"/>
        <v>Chưa đạt</v>
      </c>
      <c r="K29" s="101" t="str">
        <f t="shared" si="2"/>
        <v>Học bổ túc thêm</v>
      </c>
    </row>
    <row r="30" spans="1:11" s="13" customFormat="1" ht="23.25" customHeight="1">
      <c r="A30" s="151">
        <v>23</v>
      </c>
      <c r="B30" s="38">
        <v>1772010768</v>
      </c>
      <c r="C30" s="103" t="s">
        <v>33</v>
      </c>
      <c r="D30" s="96" t="s">
        <v>255</v>
      </c>
      <c r="E30" s="97" t="s">
        <v>236</v>
      </c>
      <c r="F30" s="98" t="s">
        <v>256</v>
      </c>
      <c r="G30" s="107">
        <v>4.8</v>
      </c>
      <c r="H30" s="108">
        <v>4.3</v>
      </c>
      <c r="I30" s="99">
        <f t="shared" si="0"/>
        <v>4.5</v>
      </c>
      <c r="J30" s="100" t="str">
        <f t="shared" si="1"/>
        <v>Chưa đạt</v>
      </c>
      <c r="K30" s="101" t="str">
        <f t="shared" si="2"/>
        <v>Học bổ túc thêm</v>
      </c>
    </row>
    <row r="31" spans="1:11" s="13" customFormat="1" ht="23.25" customHeight="1">
      <c r="A31" s="151">
        <v>24</v>
      </c>
      <c r="B31" s="38">
        <v>1772010027</v>
      </c>
      <c r="C31" s="95" t="s">
        <v>257</v>
      </c>
      <c r="D31" s="96" t="s">
        <v>258</v>
      </c>
      <c r="E31" s="97" t="s">
        <v>259</v>
      </c>
      <c r="F31" s="98" t="s">
        <v>233</v>
      </c>
      <c r="G31" s="111">
        <v>5.4</v>
      </c>
      <c r="H31" s="108">
        <v>4.6</v>
      </c>
      <c r="I31" s="99">
        <f t="shared" si="0"/>
        <v>4.9</v>
      </c>
      <c r="J31" s="100" t="str">
        <f t="shared" si="1"/>
        <v>Chưa đạt</v>
      </c>
      <c r="K31" s="101" t="str">
        <f t="shared" si="2"/>
        <v>Học bổ túc thêm</v>
      </c>
    </row>
    <row r="32" spans="1:11" s="13" customFormat="1" ht="23.25" customHeight="1">
      <c r="A32" s="151">
        <v>25</v>
      </c>
      <c r="B32" s="38">
        <v>1772010203</v>
      </c>
      <c r="C32" s="95" t="s">
        <v>260</v>
      </c>
      <c r="D32" s="102" t="s">
        <v>46</v>
      </c>
      <c r="E32" s="97" t="s">
        <v>259</v>
      </c>
      <c r="F32" s="98" t="s">
        <v>261</v>
      </c>
      <c r="G32" s="111">
        <v>6.8</v>
      </c>
      <c r="H32" s="108">
        <v>3.4</v>
      </c>
      <c r="I32" s="99">
        <f t="shared" si="0"/>
        <v>4.8</v>
      </c>
      <c r="J32" s="100" t="str">
        <f t="shared" si="1"/>
        <v>Chưa đạt</v>
      </c>
      <c r="K32" s="101" t="str">
        <f t="shared" si="2"/>
        <v>Học bổ túc thêm</v>
      </c>
    </row>
    <row r="33" spans="1:11" s="13" customFormat="1" ht="23.25" customHeight="1">
      <c r="A33" s="151">
        <v>26</v>
      </c>
      <c r="B33" s="38">
        <v>1772010227</v>
      </c>
      <c r="C33" s="95" t="s">
        <v>262</v>
      </c>
      <c r="D33" s="96" t="s">
        <v>221</v>
      </c>
      <c r="E33" s="97" t="s">
        <v>259</v>
      </c>
      <c r="F33" s="98" t="s">
        <v>263</v>
      </c>
      <c r="G33" s="111">
        <v>5</v>
      </c>
      <c r="H33" s="108">
        <v>3</v>
      </c>
      <c r="I33" s="99">
        <f t="shared" si="0"/>
        <v>3.8</v>
      </c>
      <c r="J33" s="100" t="str">
        <f t="shared" si="1"/>
        <v>Chưa đạt</v>
      </c>
      <c r="K33" s="101" t="str">
        <f t="shared" si="2"/>
        <v>Học bổ túc thêm</v>
      </c>
    </row>
    <row r="34" spans="1:11" s="13" customFormat="1" ht="23.25" customHeight="1">
      <c r="A34" s="151">
        <v>27</v>
      </c>
      <c r="B34" s="38">
        <v>1772010243</v>
      </c>
      <c r="C34" s="95" t="s">
        <v>264</v>
      </c>
      <c r="D34" s="102" t="s">
        <v>265</v>
      </c>
      <c r="E34" s="97" t="s">
        <v>259</v>
      </c>
      <c r="F34" s="98" t="s">
        <v>266</v>
      </c>
      <c r="G34" s="111">
        <v>5</v>
      </c>
      <c r="H34" s="108">
        <v>4.2</v>
      </c>
      <c r="I34" s="99">
        <f t="shared" si="0"/>
        <v>4.5</v>
      </c>
      <c r="J34" s="100" t="str">
        <f t="shared" si="1"/>
        <v>Chưa đạt</v>
      </c>
      <c r="K34" s="101" t="str">
        <f t="shared" si="2"/>
        <v>Học bổ túc thêm</v>
      </c>
    </row>
    <row r="35" spans="1:11" s="13" customFormat="1" ht="23.25" customHeight="1">
      <c r="A35" s="151">
        <v>28</v>
      </c>
      <c r="B35" s="38">
        <v>1772010291</v>
      </c>
      <c r="C35" s="95" t="s">
        <v>267</v>
      </c>
      <c r="D35" s="102" t="s">
        <v>58</v>
      </c>
      <c r="E35" s="97" t="s">
        <v>259</v>
      </c>
      <c r="F35" s="98" t="s">
        <v>268</v>
      </c>
      <c r="G35" s="111">
        <v>6</v>
      </c>
      <c r="H35" s="108">
        <v>3.3</v>
      </c>
      <c r="I35" s="99">
        <f t="shared" si="0"/>
        <v>4.4</v>
      </c>
      <c r="J35" s="100" t="str">
        <f t="shared" si="1"/>
        <v>Chưa đạt</v>
      </c>
      <c r="K35" s="101" t="str">
        <f t="shared" si="2"/>
        <v>Học bổ túc thêm</v>
      </c>
    </row>
    <row r="36" spans="1:11" s="13" customFormat="1" ht="23.25" customHeight="1">
      <c r="A36" s="151">
        <v>29</v>
      </c>
      <c r="B36" s="38">
        <v>1772010307</v>
      </c>
      <c r="C36" s="95" t="s">
        <v>269</v>
      </c>
      <c r="D36" s="102" t="s">
        <v>73</v>
      </c>
      <c r="E36" s="97" t="s">
        <v>259</v>
      </c>
      <c r="F36" s="98" t="s">
        <v>270</v>
      </c>
      <c r="G36" s="111">
        <v>6.4</v>
      </c>
      <c r="H36" s="108">
        <v>3.9</v>
      </c>
      <c r="I36" s="99">
        <f t="shared" si="0"/>
        <v>4.9</v>
      </c>
      <c r="J36" s="100" t="str">
        <f t="shared" si="1"/>
        <v>Chưa đạt</v>
      </c>
      <c r="K36" s="101" t="str">
        <f t="shared" si="2"/>
        <v>Học bổ túc thêm</v>
      </c>
    </row>
    <row r="37" spans="1:11" s="13" customFormat="1" ht="23.25" customHeight="1">
      <c r="A37" s="151">
        <v>30</v>
      </c>
      <c r="B37" s="38">
        <v>1772010323</v>
      </c>
      <c r="C37" s="95" t="s">
        <v>33</v>
      </c>
      <c r="D37" s="102" t="s">
        <v>271</v>
      </c>
      <c r="E37" s="97" t="s">
        <v>259</v>
      </c>
      <c r="F37" s="98" t="s">
        <v>266</v>
      </c>
      <c r="G37" s="111">
        <v>4.9</v>
      </c>
      <c r="H37" s="108">
        <v>4.6</v>
      </c>
      <c r="I37" s="99">
        <f t="shared" si="0"/>
        <v>4.7</v>
      </c>
      <c r="J37" s="100" t="str">
        <f t="shared" si="1"/>
        <v>Chưa đạt</v>
      </c>
      <c r="K37" s="101" t="str">
        <f t="shared" si="2"/>
        <v>Học bổ túc thêm</v>
      </c>
    </row>
    <row r="38" spans="1:11" s="13" customFormat="1" ht="23.25" customHeight="1">
      <c r="A38" s="151">
        <v>31</v>
      </c>
      <c r="B38" s="38">
        <v>1772010347</v>
      </c>
      <c r="C38" s="95" t="s">
        <v>272</v>
      </c>
      <c r="D38" s="102" t="s">
        <v>130</v>
      </c>
      <c r="E38" s="97" t="s">
        <v>259</v>
      </c>
      <c r="F38" s="98" t="s">
        <v>237</v>
      </c>
      <c r="G38" s="111">
        <v>4.6</v>
      </c>
      <c r="H38" s="108">
        <v>4</v>
      </c>
      <c r="I38" s="99">
        <f t="shared" si="0"/>
        <v>4.2</v>
      </c>
      <c r="J38" s="100" t="str">
        <f t="shared" si="1"/>
        <v>Chưa đạt</v>
      </c>
      <c r="K38" s="101" t="str">
        <f t="shared" si="2"/>
        <v>Học bổ túc thêm</v>
      </c>
    </row>
    <row r="39" spans="1:11" s="13" customFormat="1" ht="23.25" customHeight="1">
      <c r="A39" s="151">
        <v>32</v>
      </c>
      <c r="B39" s="38">
        <v>1772010754</v>
      </c>
      <c r="C39" s="103" t="s">
        <v>33</v>
      </c>
      <c r="D39" s="96" t="s">
        <v>273</v>
      </c>
      <c r="E39" s="97" t="s">
        <v>259</v>
      </c>
      <c r="F39" s="98" t="s">
        <v>274</v>
      </c>
      <c r="G39" s="111">
        <v>5.5</v>
      </c>
      <c r="H39" s="108">
        <v>4.2</v>
      </c>
      <c r="I39" s="99">
        <f t="shared" si="0"/>
        <v>4.7</v>
      </c>
      <c r="J39" s="100" t="str">
        <f t="shared" si="1"/>
        <v>Chưa đạt</v>
      </c>
      <c r="K39" s="101" t="str">
        <f t="shared" si="2"/>
        <v>Học bổ túc thêm</v>
      </c>
    </row>
    <row r="40" spans="1:11" s="13" customFormat="1" ht="23.25" customHeight="1">
      <c r="A40" s="151">
        <v>33</v>
      </c>
      <c r="B40" s="38">
        <v>1772010020</v>
      </c>
      <c r="C40" s="103" t="s">
        <v>275</v>
      </c>
      <c r="D40" s="102" t="s">
        <v>276</v>
      </c>
      <c r="E40" s="97" t="s">
        <v>277</v>
      </c>
      <c r="F40" s="98" t="s">
        <v>278</v>
      </c>
      <c r="G40" s="111">
        <v>4</v>
      </c>
      <c r="H40" s="108">
        <v>4</v>
      </c>
      <c r="I40" s="99">
        <f t="shared" si="0"/>
        <v>4</v>
      </c>
      <c r="J40" s="100" t="str">
        <f t="shared" si="1"/>
        <v>Chưa đạt</v>
      </c>
      <c r="K40" s="101" t="str">
        <f t="shared" si="2"/>
        <v>Học bổ túc thêm</v>
      </c>
    </row>
    <row r="41" spans="1:11" s="13" customFormat="1" ht="23.25" customHeight="1">
      <c r="A41" s="151">
        <v>34</v>
      </c>
      <c r="B41" s="38">
        <v>1772010571</v>
      </c>
      <c r="C41" s="103" t="s">
        <v>131</v>
      </c>
      <c r="D41" s="96" t="s">
        <v>32</v>
      </c>
      <c r="E41" s="97" t="s">
        <v>277</v>
      </c>
      <c r="F41" s="98" t="s">
        <v>279</v>
      </c>
      <c r="G41" s="111">
        <v>5.4</v>
      </c>
      <c r="H41" s="108">
        <v>4.3</v>
      </c>
      <c r="I41" s="99">
        <f t="shared" si="0"/>
        <v>4.7</v>
      </c>
      <c r="J41" s="100" t="str">
        <f t="shared" si="1"/>
        <v>Chưa đạt</v>
      </c>
      <c r="K41" s="101" t="str">
        <f t="shared" si="2"/>
        <v>Học bổ túc thêm</v>
      </c>
    </row>
    <row r="42" spans="1:11" s="13" customFormat="1" ht="23.25" customHeight="1">
      <c r="A42" s="151">
        <v>35</v>
      </c>
      <c r="B42" s="38">
        <v>1772010060</v>
      </c>
      <c r="C42" s="95" t="s">
        <v>33</v>
      </c>
      <c r="D42" s="102" t="s">
        <v>50</v>
      </c>
      <c r="E42" s="97" t="s">
        <v>277</v>
      </c>
      <c r="F42" s="98" t="s">
        <v>280</v>
      </c>
      <c r="G42" s="111">
        <v>4</v>
      </c>
      <c r="H42" s="108">
        <v>3.4</v>
      </c>
      <c r="I42" s="99">
        <f t="shared" si="0"/>
        <v>3.6</v>
      </c>
      <c r="J42" s="100" t="str">
        <f t="shared" si="1"/>
        <v>Chưa đạt</v>
      </c>
      <c r="K42" s="101" t="str">
        <f t="shared" si="2"/>
        <v>Học bổ túc thêm</v>
      </c>
    </row>
    <row r="43" spans="1:11" s="13" customFormat="1" ht="23.25" customHeight="1">
      <c r="A43" s="151">
        <v>36</v>
      </c>
      <c r="B43" s="38">
        <v>1772010579</v>
      </c>
      <c r="C43" s="103" t="s">
        <v>211</v>
      </c>
      <c r="D43" s="96" t="s">
        <v>50</v>
      </c>
      <c r="E43" s="97" t="s">
        <v>277</v>
      </c>
      <c r="F43" s="98" t="s">
        <v>281</v>
      </c>
      <c r="G43" s="109">
        <v>0</v>
      </c>
      <c r="H43" s="110">
        <v>0</v>
      </c>
      <c r="I43" s="99">
        <f t="shared" si="0"/>
        <v>0</v>
      </c>
      <c r="J43" s="100" t="str">
        <f t="shared" si="1"/>
        <v>Chưa đạt</v>
      </c>
      <c r="K43" s="101" t="str">
        <f t="shared" si="2"/>
        <v>Học bổ túc thêm</v>
      </c>
    </row>
    <row r="44" spans="1:11" s="13" customFormat="1" ht="23.25" customHeight="1">
      <c r="A44" s="151">
        <v>37</v>
      </c>
      <c r="B44" s="38">
        <v>1772010076</v>
      </c>
      <c r="C44" s="95" t="s">
        <v>282</v>
      </c>
      <c r="D44" s="102" t="s">
        <v>42</v>
      </c>
      <c r="E44" s="97" t="s">
        <v>277</v>
      </c>
      <c r="F44" s="98" t="s">
        <v>283</v>
      </c>
      <c r="G44" s="111">
        <v>5</v>
      </c>
      <c r="H44" s="108">
        <v>3.3</v>
      </c>
      <c r="I44" s="99">
        <f t="shared" si="0"/>
        <v>4</v>
      </c>
      <c r="J44" s="100" t="str">
        <f t="shared" si="1"/>
        <v>Chưa đạt</v>
      </c>
      <c r="K44" s="101" t="str">
        <f t="shared" si="2"/>
        <v>Học bổ túc thêm</v>
      </c>
    </row>
    <row r="45" spans="1:11" s="13" customFormat="1" ht="23.25" customHeight="1">
      <c r="A45" s="151">
        <v>38</v>
      </c>
      <c r="B45" s="38">
        <v>1772010108</v>
      </c>
      <c r="C45" s="95" t="s">
        <v>119</v>
      </c>
      <c r="D45" s="102" t="s">
        <v>284</v>
      </c>
      <c r="E45" s="97" t="s">
        <v>277</v>
      </c>
      <c r="F45" s="98" t="s">
        <v>285</v>
      </c>
      <c r="G45" s="111">
        <v>4.6</v>
      </c>
      <c r="H45" s="108">
        <v>2.6</v>
      </c>
      <c r="I45" s="99">
        <f t="shared" si="0"/>
        <v>3.4</v>
      </c>
      <c r="J45" s="100" t="str">
        <f t="shared" si="1"/>
        <v>Chưa đạt</v>
      </c>
      <c r="K45" s="101" t="str">
        <f t="shared" si="2"/>
        <v>Học bổ túc thêm</v>
      </c>
    </row>
    <row r="46" spans="1:11" s="13" customFormat="1" ht="23.25" customHeight="1">
      <c r="A46" s="151">
        <v>39</v>
      </c>
      <c r="B46" s="38">
        <v>1772010156</v>
      </c>
      <c r="C46" s="95" t="s">
        <v>286</v>
      </c>
      <c r="D46" s="96" t="s">
        <v>45</v>
      </c>
      <c r="E46" s="97" t="s">
        <v>277</v>
      </c>
      <c r="F46" s="98" t="s">
        <v>287</v>
      </c>
      <c r="G46" s="111">
        <v>5.3</v>
      </c>
      <c r="H46" s="108">
        <v>4.1</v>
      </c>
      <c r="I46" s="99">
        <f t="shared" si="0"/>
        <v>4.6</v>
      </c>
      <c r="J46" s="100" t="str">
        <f t="shared" si="1"/>
        <v>Chưa đạt</v>
      </c>
      <c r="K46" s="101" t="str">
        <f t="shared" si="2"/>
        <v>Học bổ túc thêm</v>
      </c>
    </row>
    <row r="47" spans="1:11" s="13" customFormat="1" ht="23.25" customHeight="1">
      <c r="A47" s="151">
        <v>40</v>
      </c>
      <c r="B47" s="38">
        <v>1772010164</v>
      </c>
      <c r="C47" s="95" t="s">
        <v>288</v>
      </c>
      <c r="D47" s="102" t="s">
        <v>289</v>
      </c>
      <c r="E47" s="97" t="s">
        <v>277</v>
      </c>
      <c r="F47" s="98" t="s">
        <v>290</v>
      </c>
      <c r="G47" s="111">
        <v>6.3</v>
      </c>
      <c r="H47" s="108">
        <v>4</v>
      </c>
      <c r="I47" s="99">
        <f t="shared" si="0"/>
        <v>4.9</v>
      </c>
      <c r="J47" s="100" t="str">
        <f t="shared" si="1"/>
        <v>Chưa đạt</v>
      </c>
      <c r="K47" s="101" t="str">
        <f t="shared" si="2"/>
        <v>Học bổ túc thêm</v>
      </c>
    </row>
    <row r="48" spans="1:11" s="13" customFormat="1" ht="23.25" customHeight="1">
      <c r="A48" s="151">
        <v>41</v>
      </c>
      <c r="B48" s="38">
        <v>1772010627</v>
      </c>
      <c r="C48" s="103" t="s">
        <v>71</v>
      </c>
      <c r="D48" s="96" t="s">
        <v>56</v>
      </c>
      <c r="E48" s="97" t="s">
        <v>277</v>
      </c>
      <c r="F48" s="98" t="s">
        <v>291</v>
      </c>
      <c r="G48" s="111">
        <v>5.6</v>
      </c>
      <c r="H48" s="108">
        <v>3.8</v>
      </c>
      <c r="I48" s="99">
        <f t="shared" si="0"/>
        <v>4.5</v>
      </c>
      <c r="J48" s="100" t="str">
        <f t="shared" si="1"/>
        <v>Chưa đạt</v>
      </c>
      <c r="K48" s="101" t="str">
        <f t="shared" si="2"/>
        <v>Học bổ túc thêm</v>
      </c>
    </row>
    <row r="49" spans="1:11" s="13" customFormat="1" ht="23.25" customHeight="1">
      <c r="A49" s="151">
        <v>42</v>
      </c>
      <c r="B49" s="38">
        <v>1772010635</v>
      </c>
      <c r="C49" s="103" t="s">
        <v>33</v>
      </c>
      <c r="D49" s="96" t="s">
        <v>46</v>
      </c>
      <c r="E49" s="97" t="s">
        <v>277</v>
      </c>
      <c r="F49" s="98" t="s">
        <v>292</v>
      </c>
      <c r="G49" s="111">
        <v>4.6</v>
      </c>
      <c r="H49" s="108">
        <v>3.2</v>
      </c>
      <c r="I49" s="99">
        <f t="shared" si="0"/>
        <v>3.8</v>
      </c>
      <c r="J49" s="100" t="str">
        <f t="shared" si="1"/>
        <v>Chưa đạt</v>
      </c>
      <c r="K49" s="101" t="str">
        <f t="shared" si="2"/>
        <v>Học bổ túc thêm</v>
      </c>
    </row>
    <row r="50" spans="1:11" s="13" customFormat="1" ht="23.25" customHeight="1">
      <c r="A50" s="151">
        <v>43</v>
      </c>
      <c r="B50" s="38">
        <v>1772010196</v>
      </c>
      <c r="C50" s="95" t="s">
        <v>293</v>
      </c>
      <c r="D50" s="102" t="s">
        <v>46</v>
      </c>
      <c r="E50" s="97" t="s">
        <v>277</v>
      </c>
      <c r="F50" s="98" t="s">
        <v>294</v>
      </c>
      <c r="G50" s="111">
        <v>5</v>
      </c>
      <c r="H50" s="108">
        <v>2.7</v>
      </c>
      <c r="I50" s="99">
        <f t="shared" si="0"/>
        <v>3.6</v>
      </c>
      <c r="J50" s="100" t="str">
        <f t="shared" si="1"/>
        <v>Chưa đạt</v>
      </c>
      <c r="K50" s="101" t="str">
        <f t="shared" si="2"/>
        <v>Học bổ túc thêm</v>
      </c>
    </row>
    <row r="51" spans="1:11" s="13" customFormat="1" ht="23.25" customHeight="1">
      <c r="A51" s="151">
        <v>44</v>
      </c>
      <c r="B51" s="38">
        <v>1772010643</v>
      </c>
      <c r="C51" s="103" t="s">
        <v>295</v>
      </c>
      <c r="D51" s="96" t="s">
        <v>70</v>
      </c>
      <c r="E51" s="97" t="s">
        <v>277</v>
      </c>
      <c r="F51" s="98" t="s">
        <v>296</v>
      </c>
      <c r="G51" s="111">
        <v>4.3</v>
      </c>
      <c r="H51" s="108">
        <v>3.3</v>
      </c>
      <c r="I51" s="99">
        <f t="shared" si="0"/>
        <v>3.7</v>
      </c>
      <c r="J51" s="100" t="str">
        <f t="shared" si="1"/>
        <v>Chưa đạt</v>
      </c>
      <c r="K51" s="101" t="str">
        <f t="shared" si="2"/>
        <v>Học bổ túc thêm</v>
      </c>
    </row>
    <row r="52" spans="1:11" s="13" customFormat="1" ht="23.25" customHeight="1">
      <c r="A52" s="151">
        <v>45</v>
      </c>
      <c r="B52" s="38">
        <v>1772010659</v>
      </c>
      <c r="C52" s="103" t="s">
        <v>297</v>
      </c>
      <c r="D52" s="96" t="s">
        <v>298</v>
      </c>
      <c r="E52" s="97" t="s">
        <v>277</v>
      </c>
      <c r="F52" s="98" t="s">
        <v>299</v>
      </c>
      <c r="G52" s="111">
        <v>4</v>
      </c>
      <c r="H52" s="108">
        <v>4.8</v>
      </c>
      <c r="I52" s="99">
        <f t="shared" si="0"/>
        <v>4.5</v>
      </c>
      <c r="J52" s="100" t="str">
        <f t="shared" si="1"/>
        <v>Chưa đạt</v>
      </c>
      <c r="K52" s="101" t="str">
        <f t="shared" si="2"/>
        <v>Học bổ túc thêm</v>
      </c>
    </row>
    <row r="53" spans="1:11" s="13" customFormat="1" ht="23.25" customHeight="1">
      <c r="A53" s="151">
        <v>46</v>
      </c>
      <c r="B53" s="38">
        <v>1772010260</v>
      </c>
      <c r="C53" s="95" t="s">
        <v>35</v>
      </c>
      <c r="D53" s="102" t="s">
        <v>114</v>
      </c>
      <c r="E53" s="97" t="s">
        <v>277</v>
      </c>
      <c r="F53" s="98" t="s">
        <v>300</v>
      </c>
      <c r="G53" s="111">
        <v>6.1</v>
      </c>
      <c r="H53" s="108">
        <v>3.7</v>
      </c>
      <c r="I53" s="99">
        <f t="shared" si="0"/>
        <v>4.7</v>
      </c>
      <c r="J53" s="100" t="str">
        <f t="shared" si="1"/>
        <v>Chưa đạt</v>
      </c>
      <c r="K53" s="101" t="str">
        <f t="shared" si="2"/>
        <v>Học bổ túc thêm</v>
      </c>
    </row>
    <row r="54" spans="1:11" s="13" customFormat="1" ht="23.25" customHeight="1">
      <c r="A54" s="151">
        <v>47</v>
      </c>
      <c r="B54" s="38">
        <v>1772010276</v>
      </c>
      <c r="C54" s="103" t="s">
        <v>301</v>
      </c>
      <c r="D54" s="102" t="s">
        <v>83</v>
      </c>
      <c r="E54" s="97" t="s">
        <v>277</v>
      </c>
      <c r="F54" s="98" t="s">
        <v>302</v>
      </c>
      <c r="G54" s="111">
        <v>6.3</v>
      </c>
      <c r="H54" s="108">
        <v>3.6</v>
      </c>
      <c r="I54" s="99">
        <f t="shared" si="0"/>
        <v>4.7</v>
      </c>
      <c r="J54" s="100" t="str">
        <f t="shared" si="1"/>
        <v>Chưa đạt</v>
      </c>
      <c r="K54" s="101" t="str">
        <f t="shared" si="2"/>
        <v>Học bổ túc thêm</v>
      </c>
    </row>
    <row r="55" spans="1:11" s="13" customFormat="1" ht="23.25" customHeight="1">
      <c r="A55" s="151">
        <v>48</v>
      </c>
      <c r="B55" s="38">
        <v>1772010691</v>
      </c>
      <c r="C55" s="103" t="s">
        <v>84</v>
      </c>
      <c r="D55" s="96" t="s">
        <v>100</v>
      </c>
      <c r="E55" s="97" t="s">
        <v>277</v>
      </c>
      <c r="F55" s="98" t="s">
        <v>303</v>
      </c>
      <c r="G55" s="111">
        <v>5.6</v>
      </c>
      <c r="H55" s="108">
        <v>2.4</v>
      </c>
      <c r="I55" s="99">
        <f t="shared" si="0"/>
        <v>3.7</v>
      </c>
      <c r="J55" s="100" t="str">
        <f t="shared" si="1"/>
        <v>Chưa đạt</v>
      </c>
      <c r="K55" s="101" t="str">
        <f t="shared" si="2"/>
        <v>Học bổ túc thêm</v>
      </c>
    </row>
    <row r="56" spans="1:11" s="13" customFormat="1" ht="23.25" customHeight="1">
      <c r="A56" s="151">
        <v>49</v>
      </c>
      <c r="B56" s="38">
        <v>1772010308</v>
      </c>
      <c r="C56" s="95" t="s">
        <v>304</v>
      </c>
      <c r="D56" s="102" t="s">
        <v>73</v>
      </c>
      <c r="E56" s="97" t="s">
        <v>277</v>
      </c>
      <c r="F56" s="98" t="s">
        <v>305</v>
      </c>
      <c r="G56" s="111">
        <v>5.5</v>
      </c>
      <c r="H56" s="108">
        <v>0</v>
      </c>
      <c r="I56" s="99">
        <f t="shared" si="0"/>
        <v>2.2</v>
      </c>
      <c r="J56" s="100" t="str">
        <f t="shared" si="1"/>
        <v>Chưa đạt</v>
      </c>
      <c r="K56" s="101" t="str">
        <f t="shared" si="2"/>
        <v>Học bổ túc thêm</v>
      </c>
    </row>
    <row r="57" spans="1:11" s="13" customFormat="1" ht="23.25" customHeight="1">
      <c r="A57" s="151">
        <v>50</v>
      </c>
      <c r="B57" s="38">
        <v>1772010340</v>
      </c>
      <c r="C57" s="95" t="s">
        <v>44</v>
      </c>
      <c r="D57" s="102" t="s">
        <v>306</v>
      </c>
      <c r="E57" s="97" t="s">
        <v>277</v>
      </c>
      <c r="F57" s="98" t="s">
        <v>307</v>
      </c>
      <c r="G57" s="111">
        <v>5.1</v>
      </c>
      <c r="H57" s="108">
        <v>4.5</v>
      </c>
      <c r="I57" s="99">
        <f t="shared" si="0"/>
        <v>4.7</v>
      </c>
      <c r="J57" s="100" t="str">
        <f t="shared" si="1"/>
        <v>Chưa đạt</v>
      </c>
      <c r="K57" s="101" t="str">
        <f t="shared" si="2"/>
        <v>Học bổ túc thêm</v>
      </c>
    </row>
    <row r="58" spans="1:11" s="13" customFormat="1" ht="23.25" customHeight="1">
      <c r="A58" s="151">
        <v>51</v>
      </c>
      <c r="B58" s="38">
        <v>1772010762</v>
      </c>
      <c r="C58" s="103" t="s">
        <v>61</v>
      </c>
      <c r="D58" s="96" t="s">
        <v>308</v>
      </c>
      <c r="E58" s="97" t="s">
        <v>277</v>
      </c>
      <c r="F58" s="98" t="s">
        <v>309</v>
      </c>
      <c r="G58" s="111">
        <v>4.9</v>
      </c>
      <c r="H58" s="108">
        <v>2.6</v>
      </c>
      <c r="I58" s="99">
        <f t="shared" si="0"/>
        <v>3.5</v>
      </c>
      <c r="J58" s="100" t="str">
        <f t="shared" si="1"/>
        <v>Chưa đạt</v>
      </c>
      <c r="K58" s="101" t="str">
        <f t="shared" si="2"/>
        <v>Học bổ túc thêm</v>
      </c>
    </row>
    <row r="59" spans="1:11" s="12" customFormat="1" ht="23.25" customHeight="1">
      <c r="A59" s="151">
        <v>52</v>
      </c>
      <c r="B59" s="38">
        <v>1772030787</v>
      </c>
      <c r="C59" s="103" t="s">
        <v>207</v>
      </c>
      <c r="D59" s="96" t="s">
        <v>208</v>
      </c>
      <c r="E59" s="97" t="s">
        <v>209</v>
      </c>
      <c r="F59" s="104" t="s">
        <v>210</v>
      </c>
      <c r="G59" s="97">
        <v>7.3</v>
      </c>
      <c r="H59" s="97">
        <v>2.6</v>
      </c>
      <c r="I59" s="99">
        <f>ROUND((G59*4+H59*6)/10,1)</f>
        <v>4.5</v>
      </c>
      <c r="J59" s="100" t="str">
        <f>IF(I59&gt;=5,"ĐẠT","Chưa đạt")</f>
        <v>Chưa đạt</v>
      </c>
      <c r="K59" s="101" t="str">
        <f>IF(I59&gt;=7.5,"Cấp độ 4 (A2.2)",IF(I59&gt;=5,"Cấp độ 3 (A2.1)","Học bổ túc thêm"))</f>
        <v>Học bổ túc thêm</v>
      </c>
    </row>
    <row r="60" spans="1:11" s="13" customFormat="1" ht="23.25" customHeight="1">
      <c r="A60" s="151">
        <v>53</v>
      </c>
      <c r="B60" s="38">
        <v>1772210488</v>
      </c>
      <c r="C60" s="95" t="s">
        <v>310</v>
      </c>
      <c r="D60" s="102" t="s">
        <v>311</v>
      </c>
      <c r="E60" s="97" t="s">
        <v>312</v>
      </c>
      <c r="F60" s="104" t="s">
        <v>313</v>
      </c>
      <c r="G60" s="97">
        <v>5.1</v>
      </c>
      <c r="H60" s="97">
        <v>3.4</v>
      </c>
      <c r="I60" s="100">
        <f t="shared" si="0"/>
        <v>4.1</v>
      </c>
      <c r="J60" s="100" t="str">
        <f t="shared" si="1"/>
        <v>Chưa đạt</v>
      </c>
      <c r="K60" s="101" t="str">
        <f t="shared" si="2"/>
        <v>Học bổ túc thêm</v>
      </c>
    </row>
    <row r="61" spans="1:11" s="13" customFormat="1" ht="23.25" customHeight="1">
      <c r="A61" s="151">
        <v>54</v>
      </c>
      <c r="B61" s="38">
        <v>1772210815</v>
      </c>
      <c r="C61" s="103" t="s">
        <v>314</v>
      </c>
      <c r="D61" s="96" t="s">
        <v>138</v>
      </c>
      <c r="E61" s="97" t="s">
        <v>312</v>
      </c>
      <c r="F61" s="104" t="s">
        <v>315</v>
      </c>
      <c r="G61" s="97">
        <v>6.3</v>
      </c>
      <c r="H61" s="97">
        <v>3.1</v>
      </c>
      <c r="I61" s="100">
        <f t="shared" si="0"/>
        <v>4.4</v>
      </c>
      <c r="J61" s="100" t="str">
        <f t="shared" si="1"/>
        <v>Chưa đạt</v>
      </c>
      <c r="K61" s="101" t="str">
        <f t="shared" si="2"/>
        <v>Học bổ túc thêm</v>
      </c>
    </row>
    <row r="62" spans="1:11" s="13" customFormat="1" ht="23.25" customHeight="1">
      <c r="A62" s="151">
        <v>55</v>
      </c>
      <c r="B62" s="38">
        <v>1772060794</v>
      </c>
      <c r="C62" s="103" t="s">
        <v>316</v>
      </c>
      <c r="D62" s="96" t="s">
        <v>124</v>
      </c>
      <c r="E62" s="97" t="s">
        <v>317</v>
      </c>
      <c r="F62" s="104" t="s">
        <v>318</v>
      </c>
      <c r="G62" s="97">
        <v>4.7</v>
      </c>
      <c r="H62" s="97">
        <v>1.9</v>
      </c>
      <c r="I62" s="99">
        <f t="shared" si="0"/>
        <v>3</v>
      </c>
      <c r="J62" s="100" t="str">
        <f t="shared" si="1"/>
        <v>Chưa đạt</v>
      </c>
      <c r="K62" s="101" t="str">
        <f t="shared" si="2"/>
        <v>Học bổ túc thêm</v>
      </c>
    </row>
    <row r="63" spans="1:11" s="13" customFormat="1" ht="23.25" customHeight="1">
      <c r="A63" s="151">
        <v>56</v>
      </c>
      <c r="B63" s="38">
        <v>1772060478</v>
      </c>
      <c r="C63" s="95" t="s">
        <v>319</v>
      </c>
      <c r="D63" s="102" t="s">
        <v>320</v>
      </c>
      <c r="E63" s="97" t="s">
        <v>317</v>
      </c>
      <c r="F63" s="104" t="s">
        <v>326</v>
      </c>
      <c r="G63" s="97">
        <v>6.3</v>
      </c>
      <c r="H63" s="97">
        <v>3.5</v>
      </c>
      <c r="I63" s="100">
        <f t="shared" si="0"/>
        <v>4.6</v>
      </c>
      <c r="J63" s="100" t="str">
        <f t="shared" si="1"/>
        <v>Chưa đạt</v>
      </c>
      <c r="K63" s="101" t="str">
        <f t="shared" si="2"/>
        <v>Học bổ túc thêm</v>
      </c>
    </row>
    <row r="64" spans="1:11" s="13" customFormat="1" ht="23.25" customHeight="1">
      <c r="A64" s="151">
        <v>57</v>
      </c>
      <c r="B64" s="38">
        <v>1772060795</v>
      </c>
      <c r="C64" s="103" t="s">
        <v>321</v>
      </c>
      <c r="D64" s="96" t="s">
        <v>322</v>
      </c>
      <c r="E64" s="97" t="s">
        <v>317</v>
      </c>
      <c r="F64" s="104" t="s">
        <v>323</v>
      </c>
      <c r="G64" s="97">
        <v>4.8</v>
      </c>
      <c r="H64" s="97">
        <v>2.5</v>
      </c>
      <c r="I64" s="99">
        <f t="shared" si="0"/>
        <v>3.4</v>
      </c>
      <c r="J64" s="100" t="str">
        <f t="shared" si="1"/>
        <v>Chưa đạt</v>
      </c>
      <c r="K64" s="101" t="str">
        <f t="shared" si="2"/>
        <v>Học bổ túc thêm</v>
      </c>
    </row>
    <row r="65" spans="1:11" s="13" customFormat="1" ht="23.25" customHeight="1">
      <c r="A65" s="151">
        <v>58</v>
      </c>
      <c r="B65" s="38">
        <v>1772060479</v>
      </c>
      <c r="C65" s="95" t="s">
        <v>60</v>
      </c>
      <c r="D65" s="102" t="s">
        <v>76</v>
      </c>
      <c r="E65" s="105" t="s">
        <v>317</v>
      </c>
      <c r="F65" s="104" t="s">
        <v>63</v>
      </c>
      <c r="G65" s="97">
        <v>4.6</v>
      </c>
      <c r="H65" s="97">
        <v>2.4</v>
      </c>
      <c r="I65" s="99">
        <f t="shared" si="0"/>
        <v>3.3</v>
      </c>
      <c r="J65" s="100" t="str">
        <f t="shared" si="1"/>
        <v>Chưa đạt</v>
      </c>
      <c r="K65" s="101" t="str">
        <f t="shared" si="2"/>
        <v>Học bổ túc thêm</v>
      </c>
    </row>
    <row r="66" spans="1:11" s="13" customFormat="1" ht="23.25" customHeight="1">
      <c r="A66" s="151">
        <v>59</v>
      </c>
      <c r="B66" s="38">
        <v>1772060480</v>
      </c>
      <c r="C66" s="95" t="s">
        <v>324</v>
      </c>
      <c r="D66" s="102" t="s">
        <v>325</v>
      </c>
      <c r="E66" s="105" t="s">
        <v>317</v>
      </c>
      <c r="F66" s="97" t="s">
        <v>326</v>
      </c>
      <c r="G66" s="97">
        <v>4.1</v>
      </c>
      <c r="H66" s="97">
        <v>4.8</v>
      </c>
      <c r="I66" s="99">
        <f t="shared" si="0"/>
        <v>4.5</v>
      </c>
      <c r="J66" s="100" t="str">
        <f t="shared" si="1"/>
        <v>Chưa đạt</v>
      </c>
      <c r="K66" s="101" t="str">
        <f t="shared" si="2"/>
        <v>Học bổ túc thêm</v>
      </c>
    </row>
    <row r="67" spans="1:11" s="13" customFormat="1" ht="23.25" customHeight="1">
      <c r="A67" s="151">
        <v>60</v>
      </c>
      <c r="B67" s="38">
        <v>1772060481</v>
      </c>
      <c r="C67" s="95" t="s">
        <v>327</v>
      </c>
      <c r="D67" s="102" t="s">
        <v>328</v>
      </c>
      <c r="E67" s="105" t="s">
        <v>317</v>
      </c>
      <c r="F67" s="97" t="s">
        <v>329</v>
      </c>
      <c r="G67" s="97">
        <v>4.9</v>
      </c>
      <c r="H67" s="97">
        <v>2.8</v>
      </c>
      <c r="I67" s="99">
        <f t="shared" si="0"/>
        <v>3.6</v>
      </c>
      <c r="J67" s="100" t="str">
        <f t="shared" si="1"/>
        <v>Chưa đạt</v>
      </c>
      <c r="K67" s="101" t="str">
        <f t="shared" si="2"/>
        <v>Học bổ túc thêm</v>
      </c>
    </row>
    <row r="68" spans="1:11" s="13" customFormat="1" ht="23.25" customHeight="1">
      <c r="A68" s="151">
        <v>61</v>
      </c>
      <c r="B68" s="38">
        <v>1772060802</v>
      </c>
      <c r="C68" s="103" t="s">
        <v>330</v>
      </c>
      <c r="D68" s="96" t="s">
        <v>331</v>
      </c>
      <c r="E68" s="105" t="s">
        <v>317</v>
      </c>
      <c r="F68" s="106" t="s">
        <v>332</v>
      </c>
      <c r="G68" s="97">
        <v>4.9</v>
      </c>
      <c r="H68" s="97">
        <v>2.9</v>
      </c>
      <c r="I68" s="99">
        <f t="shared" si="0"/>
        <v>3.7</v>
      </c>
      <c r="J68" s="100" t="str">
        <f t="shared" si="1"/>
        <v>Chưa đạt</v>
      </c>
      <c r="K68" s="101" t="str">
        <f t="shared" si="2"/>
        <v>Học bổ túc thêm</v>
      </c>
    </row>
    <row r="69" spans="1:11" s="13" customFormat="1" ht="23.25" customHeight="1">
      <c r="A69" s="151">
        <v>62</v>
      </c>
      <c r="B69" s="38">
        <v>1772060819</v>
      </c>
      <c r="C69" s="103" t="s">
        <v>333</v>
      </c>
      <c r="D69" s="96" t="s">
        <v>130</v>
      </c>
      <c r="E69" s="105" t="s">
        <v>317</v>
      </c>
      <c r="F69" s="106" t="s">
        <v>334</v>
      </c>
      <c r="G69" s="97">
        <v>3.5</v>
      </c>
      <c r="H69" s="97">
        <v>3.8</v>
      </c>
      <c r="I69" s="99">
        <f t="shared" si="0"/>
        <v>3.7</v>
      </c>
      <c r="J69" s="100" t="str">
        <f t="shared" si="1"/>
        <v>Chưa đạt</v>
      </c>
      <c r="K69" s="101" t="str">
        <f t="shared" si="2"/>
        <v>Học bổ túc thêm</v>
      </c>
    </row>
    <row r="70" spans="1:11" s="13" customFormat="1" ht="23.25" customHeight="1">
      <c r="A70" s="83"/>
      <c r="B70" s="83"/>
      <c r="C70" s="152"/>
      <c r="D70" s="152"/>
      <c r="E70" s="153"/>
      <c r="F70" s="154"/>
      <c r="G70" s="153"/>
      <c r="H70" s="153"/>
      <c r="I70" s="155"/>
      <c r="J70" s="156"/>
      <c r="K70" s="157"/>
    </row>
    <row r="71" spans="1:11" s="13" customFormat="1" ht="5.25" customHeight="1">
      <c r="A71" s="83"/>
      <c r="B71" s="83"/>
      <c r="C71" s="84"/>
      <c r="D71" s="84"/>
      <c r="E71" s="83"/>
      <c r="F71" s="83"/>
      <c r="G71" s="83"/>
      <c r="H71" s="83"/>
      <c r="I71" s="83"/>
      <c r="J71" s="83"/>
      <c r="K71" s="83"/>
    </row>
    <row r="72" spans="1:11" ht="17.25" customHeight="1">
      <c r="A72" s="14" t="s">
        <v>128</v>
      </c>
      <c r="B72" s="15"/>
      <c r="C72" s="15"/>
      <c r="D72" s="15"/>
      <c r="E72" s="16"/>
      <c r="F72" s="17"/>
      <c r="H72" s="148" t="s">
        <v>139</v>
      </c>
      <c r="I72" s="149" t="s">
        <v>335</v>
      </c>
      <c r="J72" s="150"/>
      <c r="K72" s="150"/>
    </row>
    <row r="73" spans="1:11" ht="3.75" customHeight="1">
      <c r="A73" s="14"/>
      <c r="B73" s="15"/>
      <c r="C73" s="15"/>
      <c r="D73" s="15"/>
      <c r="E73" s="16"/>
      <c r="F73" s="17"/>
      <c r="I73" s="46"/>
      <c r="J73" s="47"/>
      <c r="K73" s="48"/>
    </row>
    <row r="74" spans="1:11" s="19" customFormat="1" ht="18" customHeight="1">
      <c r="A74" s="131" t="s">
        <v>205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</row>
    <row r="75" spans="1:11" s="19" customFormat="1" ht="18" customHeight="1">
      <c r="A75" s="131" t="s">
        <v>206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</row>
    <row r="76" spans="1:11" s="20" customFormat="1" ht="18" customHeight="1">
      <c r="A76" s="130" t="s">
        <v>204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</row>
    <row r="77" spans="1:11" s="11" customFormat="1" ht="17.25" customHeight="1">
      <c r="A77" s="132" t="s">
        <v>15</v>
      </c>
      <c r="B77" s="133" t="s">
        <v>16</v>
      </c>
      <c r="C77" s="134" t="s">
        <v>17</v>
      </c>
      <c r="D77" s="135" t="s">
        <v>18</v>
      </c>
      <c r="E77" s="136" t="s">
        <v>19</v>
      </c>
      <c r="F77" s="137" t="s">
        <v>20</v>
      </c>
      <c r="G77" s="138" t="s">
        <v>21</v>
      </c>
      <c r="H77" s="139"/>
      <c r="I77" s="140"/>
      <c r="J77" s="135" t="s">
        <v>22</v>
      </c>
      <c r="K77" s="135" t="s">
        <v>140</v>
      </c>
    </row>
    <row r="78" spans="1:11" s="11" customFormat="1" ht="17.25" customHeight="1">
      <c r="A78" s="141"/>
      <c r="B78" s="142"/>
      <c r="C78" s="143"/>
      <c r="D78" s="144"/>
      <c r="E78" s="144"/>
      <c r="F78" s="145" t="s">
        <v>23</v>
      </c>
      <c r="G78" s="146" t="s">
        <v>24</v>
      </c>
      <c r="H78" s="146" t="s">
        <v>25</v>
      </c>
      <c r="I78" s="147" t="s">
        <v>26</v>
      </c>
      <c r="J78" s="144" t="s">
        <v>27</v>
      </c>
      <c r="K78" s="144"/>
    </row>
    <row r="79" spans="1:11" s="12" customFormat="1" ht="24.75" customHeight="1">
      <c r="A79" s="151">
        <v>1</v>
      </c>
      <c r="B79" s="38">
        <v>1772010556</v>
      </c>
      <c r="C79" s="44" t="s">
        <v>336</v>
      </c>
      <c r="D79" s="112" t="s">
        <v>337</v>
      </c>
      <c r="E79" s="45" t="s">
        <v>338</v>
      </c>
      <c r="F79" s="88" t="s">
        <v>339</v>
      </c>
      <c r="G79" s="89">
        <v>2.8</v>
      </c>
      <c r="H79" s="90">
        <v>4.9</v>
      </c>
      <c r="I79" s="85">
        <f>ROUND((G79*4+H79*6)/10,1)</f>
        <v>4.1</v>
      </c>
      <c r="J79" s="86" t="str">
        <f>IF(I79&gt;=5,"ĐẠT","Chưa đạt")</f>
        <v>Chưa đạt</v>
      </c>
      <c r="K79" s="101" t="str">
        <f aca="true" t="shared" si="3" ref="K79:K135">IF(I79&gt;=7.5,"Cấp độ 4 (A2.2)",IF(I79&gt;=5,"Cấp độ 3 (A2.1)","Học bổ túc thêm"))</f>
        <v>Học bổ túc thêm</v>
      </c>
    </row>
    <row r="80" spans="1:11" s="12" customFormat="1" ht="24.75" customHeight="1">
      <c r="A80" s="151">
        <v>2</v>
      </c>
      <c r="B80" s="38">
        <v>1772010564</v>
      </c>
      <c r="C80" s="44" t="s">
        <v>340</v>
      </c>
      <c r="D80" s="112" t="s">
        <v>258</v>
      </c>
      <c r="E80" s="45" t="s">
        <v>338</v>
      </c>
      <c r="F80" s="88" t="s">
        <v>341</v>
      </c>
      <c r="G80" s="89">
        <v>4.4</v>
      </c>
      <c r="H80" s="90">
        <v>4.1</v>
      </c>
      <c r="I80" s="85">
        <f>ROUND((G80*4+H80*6)/10,1)</f>
        <v>4.2</v>
      </c>
      <c r="J80" s="86" t="str">
        <f>IF(I80&gt;=5,"ĐẠT","Chưa đạt")</f>
        <v>Chưa đạt</v>
      </c>
      <c r="K80" s="101" t="str">
        <f t="shared" si="3"/>
        <v>Học bổ túc thêm</v>
      </c>
    </row>
    <row r="81" spans="1:11" s="12" customFormat="1" ht="24.75" customHeight="1">
      <c r="A81" s="151">
        <v>3</v>
      </c>
      <c r="B81" s="38">
        <v>1772010044</v>
      </c>
      <c r="C81" s="87" t="s">
        <v>342</v>
      </c>
      <c r="D81" s="112" t="s">
        <v>343</v>
      </c>
      <c r="E81" s="45" t="s">
        <v>338</v>
      </c>
      <c r="F81" s="88" t="s">
        <v>344</v>
      </c>
      <c r="G81" s="89">
        <v>4.1</v>
      </c>
      <c r="H81" s="90">
        <v>2</v>
      </c>
      <c r="I81" s="85">
        <f>ROUND((G81*4+H81*6)/10,1)</f>
        <v>2.8</v>
      </c>
      <c r="J81" s="86" t="str">
        <f>IF(I81&gt;=5,"ĐẠT","Chưa đạt")</f>
        <v>Chưa đạt</v>
      </c>
      <c r="K81" s="101" t="str">
        <f t="shared" si="3"/>
        <v>Học bổ túc thêm</v>
      </c>
    </row>
    <row r="82" spans="1:11" s="12" customFormat="1" ht="24.75" customHeight="1">
      <c r="A82" s="151">
        <v>4</v>
      </c>
      <c r="B82" s="38">
        <v>1772010077</v>
      </c>
      <c r="C82" s="87" t="s">
        <v>345</v>
      </c>
      <c r="D82" s="113" t="s">
        <v>42</v>
      </c>
      <c r="E82" s="45" t="s">
        <v>338</v>
      </c>
      <c r="F82" s="88" t="s">
        <v>346</v>
      </c>
      <c r="G82" s="89">
        <v>4.2</v>
      </c>
      <c r="H82" s="90">
        <v>5</v>
      </c>
      <c r="I82" s="85">
        <f>ROUND((G82*4+H82*6)/10,1)</f>
        <v>4.7</v>
      </c>
      <c r="J82" s="86" t="str">
        <f>IF(I82&gt;=5,"ĐẠT","Chưa đạt")</f>
        <v>Chưa đạt</v>
      </c>
      <c r="K82" s="101" t="str">
        <f t="shared" si="3"/>
        <v>Học bổ túc thêm</v>
      </c>
    </row>
    <row r="83" spans="1:11" s="12" customFormat="1" ht="24.75" customHeight="1">
      <c r="A83" s="151">
        <v>5</v>
      </c>
      <c r="B83" s="38">
        <v>1672010119</v>
      </c>
      <c r="C83" s="87" t="s">
        <v>95</v>
      </c>
      <c r="D83" s="91" t="s">
        <v>96</v>
      </c>
      <c r="E83" s="45" t="s">
        <v>338</v>
      </c>
      <c r="F83" s="114" t="s">
        <v>347</v>
      </c>
      <c r="G83" s="92"/>
      <c r="H83" s="93"/>
      <c r="I83" s="115" t="s">
        <v>348</v>
      </c>
      <c r="J83" s="116"/>
      <c r="K83" s="101" t="str">
        <f t="shared" si="3"/>
        <v>Cấp độ 4 (A2.2)</v>
      </c>
    </row>
    <row r="84" spans="1:11" s="12" customFormat="1" ht="24.75" customHeight="1">
      <c r="A84" s="151">
        <v>6</v>
      </c>
      <c r="B84" s="38">
        <v>1772010157</v>
      </c>
      <c r="C84" s="87" t="s">
        <v>349</v>
      </c>
      <c r="D84" s="49" t="s">
        <v>45</v>
      </c>
      <c r="E84" s="45" t="s">
        <v>338</v>
      </c>
      <c r="F84" s="88" t="s">
        <v>350</v>
      </c>
      <c r="G84" s="89">
        <v>4.7</v>
      </c>
      <c r="H84" s="90">
        <v>4.3</v>
      </c>
      <c r="I84" s="85">
        <f aca="true" t="shared" si="4" ref="I84:I135">ROUND((G84*4+H84*6)/10,1)</f>
        <v>4.5</v>
      </c>
      <c r="J84" s="86" t="str">
        <f aca="true" t="shared" si="5" ref="J84:J135">IF(I84&gt;=5,"ĐẠT","Chưa đạt")</f>
        <v>Chưa đạt</v>
      </c>
      <c r="K84" s="101" t="str">
        <f t="shared" si="3"/>
        <v>Học bổ túc thêm</v>
      </c>
    </row>
    <row r="85" spans="1:11" s="12" customFormat="1" ht="24.75" customHeight="1">
      <c r="A85" s="151">
        <v>7</v>
      </c>
      <c r="B85" s="38">
        <v>1772010238</v>
      </c>
      <c r="C85" s="87" t="s">
        <v>351</v>
      </c>
      <c r="D85" s="49" t="s">
        <v>352</v>
      </c>
      <c r="E85" s="45" t="s">
        <v>338</v>
      </c>
      <c r="F85" s="88" t="s">
        <v>353</v>
      </c>
      <c r="G85" s="89">
        <v>4.7</v>
      </c>
      <c r="H85" s="90">
        <v>4.9</v>
      </c>
      <c r="I85" s="85">
        <f t="shared" si="4"/>
        <v>4.8</v>
      </c>
      <c r="J85" s="86" t="str">
        <f t="shared" si="5"/>
        <v>Chưa đạt</v>
      </c>
      <c r="K85" s="101" t="str">
        <f t="shared" si="3"/>
        <v>Học bổ túc thêm</v>
      </c>
    </row>
    <row r="86" spans="1:11" s="12" customFormat="1" ht="24.75" customHeight="1">
      <c r="A86" s="151">
        <v>8</v>
      </c>
      <c r="B86" s="38">
        <v>1772010652</v>
      </c>
      <c r="C86" s="44" t="s">
        <v>354</v>
      </c>
      <c r="D86" s="49" t="s">
        <v>355</v>
      </c>
      <c r="E86" s="45" t="s">
        <v>338</v>
      </c>
      <c r="F86" s="88" t="s">
        <v>356</v>
      </c>
      <c r="G86" s="89">
        <v>4.3</v>
      </c>
      <c r="H86" s="90">
        <v>4.9</v>
      </c>
      <c r="I86" s="85">
        <f t="shared" si="4"/>
        <v>4.7</v>
      </c>
      <c r="J86" s="86" t="str">
        <f t="shared" si="5"/>
        <v>Chưa đạt</v>
      </c>
      <c r="K86" s="101" t="str">
        <f t="shared" si="3"/>
        <v>Học bổ túc thêm</v>
      </c>
    </row>
    <row r="87" spans="1:11" s="13" customFormat="1" ht="24.75" customHeight="1">
      <c r="A87" s="151">
        <v>9</v>
      </c>
      <c r="B87" s="38">
        <v>1772010293</v>
      </c>
      <c r="C87" s="87" t="s">
        <v>357</v>
      </c>
      <c r="D87" s="91" t="s">
        <v>100</v>
      </c>
      <c r="E87" s="45" t="s">
        <v>338</v>
      </c>
      <c r="F87" s="88" t="s">
        <v>358</v>
      </c>
      <c r="G87" s="89">
        <v>3.6</v>
      </c>
      <c r="H87" s="90">
        <v>3.6</v>
      </c>
      <c r="I87" s="85">
        <f t="shared" si="4"/>
        <v>3.6</v>
      </c>
      <c r="J87" s="86" t="str">
        <f t="shared" si="5"/>
        <v>Chưa đạt</v>
      </c>
      <c r="K87" s="101" t="str">
        <f t="shared" si="3"/>
        <v>Học bổ túc thêm</v>
      </c>
    </row>
    <row r="88" spans="1:11" s="13" customFormat="1" ht="24.75" customHeight="1">
      <c r="A88" s="151">
        <v>10</v>
      </c>
      <c r="B88" s="38">
        <v>1772010301</v>
      </c>
      <c r="C88" s="87" t="s">
        <v>359</v>
      </c>
      <c r="D88" s="49" t="s">
        <v>48</v>
      </c>
      <c r="E88" s="45" t="s">
        <v>338</v>
      </c>
      <c r="F88" s="88" t="s">
        <v>283</v>
      </c>
      <c r="G88" s="89">
        <v>4.1</v>
      </c>
      <c r="H88" s="90">
        <v>4.8</v>
      </c>
      <c r="I88" s="85">
        <f t="shared" si="4"/>
        <v>4.5</v>
      </c>
      <c r="J88" s="86" t="str">
        <f t="shared" si="5"/>
        <v>Chưa đạt</v>
      </c>
      <c r="K88" s="101" t="str">
        <f t="shared" si="3"/>
        <v>Học bổ túc thêm</v>
      </c>
    </row>
    <row r="89" spans="1:11" s="13" customFormat="1" ht="24.75" customHeight="1">
      <c r="A89" s="151">
        <v>11</v>
      </c>
      <c r="B89" s="38">
        <v>1772010341</v>
      </c>
      <c r="C89" s="87" t="s">
        <v>122</v>
      </c>
      <c r="D89" s="91" t="s">
        <v>360</v>
      </c>
      <c r="E89" s="45" t="s">
        <v>338</v>
      </c>
      <c r="F89" s="88" t="s">
        <v>361</v>
      </c>
      <c r="G89" s="89">
        <v>4.4</v>
      </c>
      <c r="H89" s="90">
        <v>4.6</v>
      </c>
      <c r="I89" s="85">
        <f t="shared" si="4"/>
        <v>4.5</v>
      </c>
      <c r="J89" s="86" t="str">
        <f t="shared" si="5"/>
        <v>Chưa đạt</v>
      </c>
      <c r="K89" s="101" t="str">
        <f t="shared" si="3"/>
        <v>Học bổ túc thêm</v>
      </c>
    </row>
    <row r="90" spans="1:11" s="13" customFormat="1" ht="24.75" customHeight="1">
      <c r="A90" s="151">
        <v>12</v>
      </c>
      <c r="B90" s="38">
        <v>1772010724</v>
      </c>
      <c r="C90" s="44" t="s">
        <v>362</v>
      </c>
      <c r="D90" s="49" t="s">
        <v>130</v>
      </c>
      <c r="E90" s="45" t="s">
        <v>338</v>
      </c>
      <c r="F90" s="88" t="s">
        <v>363</v>
      </c>
      <c r="G90" s="89">
        <v>6</v>
      </c>
      <c r="H90" s="90">
        <v>4.1</v>
      </c>
      <c r="I90" s="85">
        <f t="shared" si="4"/>
        <v>4.9</v>
      </c>
      <c r="J90" s="86" t="str">
        <f t="shared" si="5"/>
        <v>Chưa đạt</v>
      </c>
      <c r="K90" s="101" t="str">
        <f t="shared" si="3"/>
        <v>Học bổ túc thêm</v>
      </c>
    </row>
    <row r="91" spans="1:11" s="13" customFormat="1" ht="24.75" customHeight="1">
      <c r="A91" s="151">
        <v>13</v>
      </c>
      <c r="B91" s="38">
        <v>1772010381</v>
      </c>
      <c r="C91" s="87" t="s">
        <v>364</v>
      </c>
      <c r="D91" s="49" t="s">
        <v>49</v>
      </c>
      <c r="E91" s="45" t="s">
        <v>338</v>
      </c>
      <c r="F91" s="88" t="s">
        <v>365</v>
      </c>
      <c r="G91" s="89">
        <v>4.5</v>
      </c>
      <c r="H91" s="90">
        <v>4.6</v>
      </c>
      <c r="I91" s="85">
        <f t="shared" si="4"/>
        <v>4.6</v>
      </c>
      <c r="J91" s="86" t="str">
        <f t="shared" si="5"/>
        <v>Chưa đạt</v>
      </c>
      <c r="K91" s="101" t="str">
        <f t="shared" si="3"/>
        <v>Học bổ túc thêm</v>
      </c>
    </row>
    <row r="92" spans="1:11" s="13" customFormat="1" ht="24.75" customHeight="1">
      <c r="A92" s="151">
        <v>14</v>
      </c>
      <c r="B92" s="38">
        <v>1772010405</v>
      </c>
      <c r="C92" s="87" t="s">
        <v>366</v>
      </c>
      <c r="D92" s="91" t="s">
        <v>367</v>
      </c>
      <c r="E92" s="45" t="s">
        <v>338</v>
      </c>
      <c r="F92" s="88" t="s">
        <v>368</v>
      </c>
      <c r="G92" s="89">
        <v>4.2</v>
      </c>
      <c r="H92" s="90">
        <v>5.1</v>
      </c>
      <c r="I92" s="85">
        <f t="shared" si="4"/>
        <v>4.7</v>
      </c>
      <c r="J92" s="86" t="str">
        <f t="shared" si="5"/>
        <v>Chưa đạt</v>
      </c>
      <c r="K92" s="101" t="str">
        <f t="shared" si="3"/>
        <v>Học bổ túc thêm</v>
      </c>
    </row>
    <row r="93" spans="1:11" s="13" customFormat="1" ht="24.75" customHeight="1">
      <c r="A93" s="151">
        <v>15</v>
      </c>
      <c r="B93" s="38">
        <v>1772010445</v>
      </c>
      <c r="C93" s="87" t="s">
        <v>84</v>
      </c>
      <c r="D93" s="91" t="s">
        <v>369</v>
      </c>
      <c r="E93" s="45" t="s">
        <v>338</v>
      </c>
      <c r="F93" s="88" t="s">
        <v>370</v>
      </c>
      <c r="G93" s="89">
        <v>3.9</v>
      </c>
      <c r="H93" s="90">
        <v>4.2</v>
      </c>
      <c r="I93" s="85">
        <f t="shared" si="4"/>
        <v>4.1</v>
      </c>
      <c r="J93" s="86" t="str">
        <f t="shared" si="5"/>
        <v>Chưa đạt</v>
      </c>
      <c r="K93" s="101" t="str">
        <f t="shared" si="3"/>
        <v>Học bổ túc thêm</v>
      </c>
    </row>
    <row r="94" spans="1:11" s="13" customFormat="1" ht="24.75" customHeight="1">
      <c r="A94" s="151">
        <v>16</v>
      </c>
      <c r="B94" s="38">
        <v>1772010581</v>
      </c>
      <c r="C94" s="44" t="s">
        <v>78</v>
      </c>
      <c r="D94" s="49" t="s">
        <v>76</v>
      </c>
      <c r="E94" s="45" t="s">
        <v>371</v>
      </c>
      <c r="F94" s="88" t="s">
        <v>372</v>
      </c>
      <c r="G94" s="89">
        <v>2.9</v>
      </c>
      <c r="H94" s="90">
        <v>4.5</v>
      </c>
      <c r="I94" s="85">
        <f t="shared" si="4"/>
        <v>3.9</v>
      </c>
      <c r="J94" s="86" t="str">
        <f t="shared" si="5"/>
        <v>Chưa đạt</v>
      </c>
      <c r="K94" s="101" t="str">
        <f t="shared" si="3"/>
        <v>Học bổ túc thêm</v>
      </c>
    </row>
    <row r="95" spans="1:11" s="13" customFormat="1" ht="24.75" customHeight="1">
      <c r="A95" s="151">
        <v>17</v>
      </c>
      <c r="B95" s="38">
        <v>1772010126</v>
      </c>
      <c r="C95" s="87" t="s">
        <v>81</v>
      </c>
      <c r="D95" s="91" t="s">
        <v>373</v>
      </c>
      <c r="E95" s="45" t="s">
        <v>371</v>
      </c>
      <c r="F95" s="88" t="s">
        <v>374</v>
      </c>
      <c r="G95" s="89">
        <v>3.5</v>
      </c>
      <c r="H95" s="90">
        <v>4.9</v>
      </c>
      <c r="I95" s="85">
        <f t="shared" si="4"/>
        <v>4.3</v>
      </c>
      <c r="J95" s="86" t="str">
        <f t="shared" si="5"/>
        <v>Chưa đạt</v>
      </c>
      <c r="K95" s="101" t="str">
        <f t="shared" si="3"/>
        <v>Học bổ túc thêm</v>
      </c>
    </row>
    <row r="96" spans="1:11" s="13" customFormat="1" ht="24.75" customHeight="1">
      <c r="A96" s="151">
        <v>18</v>
      </c>
      <c r="B96" s="38">
        <v>1772010181</v>
      </c>
      <c r="C96" s="87" t="s">
        <v>35</v>
      </c>
      <c r="D96" s="49" t="s">
        <v>56</v>
      </c>
      <c r="E96" s="45" t="s">
        <v>371</v>
      </c>
      <c r="F96" s="88" t="s">
        <v>375</v>
      </c>
      <c r="G96" s="89">
        <v>5.7</v>
      </c>
      <c r="H96" s="90">
        <v>4.3</v>
      </c>
      <c r="I96" s="85">
        <f t="shared" si="4"/>
        <v>4.9</v>
      </c>
      <c r="J96" s="86" t="str">
        <f t="shared" si="5"/>
        <v>Chưa đạt</v>
      </c>
      <c r="K96" s="101" t="str">
        <f t="shared" si="3"/>
        <v>Học bổ túc thêm</v>
      </c>
    </row>
    <row r="97" spans="1:11" s="13" customFormat="1" ht="24.75" customHeight="1">
      <c r="A97" s="151">
        <v>19</v>
      </c>
      <c r="B97" s="38">
        <v>1772010254</v>
      </c>
      <c r="C97" s="87" t="s">
        <v>82</v>
      </c>
      <c r="D97" s="49" t="s">
        <v>47</v>
      </c>
      <c r="E97" s="45" t="s">
        <v>371</v>
      </c>
      <c r="F97" s="88" t="s">
        <v>376</v>
      </c>
      <c r="G97" s="89">
        <v>4.4</v>
      </c>
      <c r="H97" s="90">
        <v>3.4</v>
      </c>
      <c r="I97" s="85">
        <f t="shared" si="4"/>
        <v>3.8</v>
      </c>
      <c r="J97" s="86" t="str">
        <f t="shared" si="5"/>
        <v>Chưa đạt</v>
      </c>
      <c r="K97" s="101" t="str">
        <f t="shared" si="3"/>
        <v>Học bổ túc thêm</v>
      </c>
    </row>
    <row r="98" spans="1:11" s="13" customFormat="1" ht="24.75" customHeight="1">
      <c r="A98" s="151">
        <v>20</v>
      </c>
      <c r="B98" s="38">
        <v>1772010669</v>
      </c>
      <c r="C98" s="44" t="s">
        <v>377</v>
      </c>
      <c r="D98" s="49" t="s">
        <v>72</v>
      </c>
      <c r="E98" s="45" t="s">
        <v>371</v>
      </c>
      <c r="F98" s="88" t="s">
        <v>356</v>
      </c>
      <c r="G98" s="89">
        <v>4.4</v>
      </c>
      <c r="H98" s="90">
        <v>5.2</v>
      </c>
      <c r="I98" s="85">
        <f t="shared" si="4"/>
        <v>4.9</v>
      </c>
      <c r="J98" s="86" t="str">
        <f t="shared" si="5"/>
        <v>Chưa đạt</v>
      </c>
      <c r="K98" s="101" t="str">
        <f t="shared" si="3"/>
        <v>Học bổ túc thêm</v>
      </c>
    </row>
    <row r="99" spans="1:11" s="13" customFormat="1" ht="24.75" customHeight="1">
      <c r="A99" s="151">
        <v>21</v>
      </c>
      <c r="B99" s="38">
        <v>1772010294</v>
      </c>
      <c r="C99" s="87" t="s">
        <v>378</v>
      </c>
      <c r="D99" s="91" t="s">
        <v>100</v>
      </c>
      <c r="E99" s="45" t="s">
        <v>371</v>
      </c>
      <c r="F99" s="88" t="s">
        <v>379</v>
      </c>
      <c r="G99" s="89">
        <v>3.8</v>
      </c>
      <c r="H99" s="90">
        <v>5.5</v>
      </c>
      <c r="I99" s="85">
        <f t="shared" si="4"/>
        <v>4.8</v>
      </c>
      <c r="J99" s="86" t="str">
        <f t="shared" si="5"/>
        <v>Chưa đạt</v>
      </c>
      <c r="K99" s="101" t="str">
        <f t="shared" si="3"/>
        <v>Học bổ túc thêm</v>
      </c>
    </row>
    <row r="100" spans="1:11" s="13" customFormat="1" ht="24.75" customHeight="1">
      <c r="A100" s="151">
        <v>22</v>
      </c>
      <c r="B100" s="38">
        <v>1772010717</v>
      </c>
      <c r="C100" s="44" t="s">
        <v>380</v>
      </c>
      <c r="D100" s="49" t="s">
        <v>132</v>
      </c>
      <c r="E100" s="45" t="s">
        <v>371</v>
      </c>
      <c r="F100" s="88" t="s">
        <v>381</v>
      </c>
      <c r="G100" s="89">
        <v>4.6</v>
      </c>
      <c r="H100" s="90">
        <v>3.6</v>
      </c>
      <c r="I100" s="85">
        <f t="shared" si="4"/>
        <v>4</v>
      </c>
      <c r="J100" s="86" t="str">
        <f t="shared" si="5"/>
        <v>Chưa đạt</v>
      </c>
      <c r="K100" s="101" t="str">
        <f t="shared" si="3"/>
        <v>Học bổ túc thêm</v>
      </c>
    </row>
    <row r="101" spans="1:11" s="13" customFormat="1" ht="24.75" customHeight="1">
      <c r="A101" s="151">
        <v>23</v>
      </c>
      <c r="B101" s="38">
        <v>1772010350</v>
      </c>
      <c r="C101" s="87" t="s">
        <v>382</v>
      </c>
      <c r="D101" s="91" t="s">
        <v>383</v>
      </c>
      <c r="E101" s="45" t="s">
        <v>371</v>
      </c>
      <c r="F101" s="88" t="s">
        <v>384</v>
      </c>
      <c r="G101" s="89">
        <v>4.9</v>
      </c>
      <c r="H101" s="90">
        <v>3.6</v>
      </c>
      <c r="I101" s="85">
        <f t="shared" si="4"/>
        <v>4.1</v>
      </c>
      <c r="J101" s="86" t="str">
        <f t="shared" si="5"/>
        <v>Chưa đạt</v>
      </c>
      <c r="K101" s="101" t="str">
        <f t="shared" si="3"/>
        <v>Học bổ túc thêm</v>
      </c>
    </row>
    <row r="102" spans="1:11" s="13" customFormat="1" ht="24.75" customHeight="1">
      <c r="A102" s="151">
        <v>24</v>
      </c>
      <c r="B102" s="38">
        <v>1772010733</v>
      </c>
      <c r="C102" s="44" t="s">
        <v>385</v>
      </c>
      <c r="D102" s="49" t="s">
        <v>116</v>
      </c>
      <c r="E102" s="45" t="s">
        <v>371</v>
      </c>
      <c r="F102" s="88" t="s">
        <v>386</v>
      </c>
      <c r="G102" s="89">
        <v>3.5</v>
      </c>
      <c r="H102" s="90">
        <v>2.5</v>
      </c>
      <c r="I102" s="85">
        <f t="shared" si="4"/>
        <v>2.9</v>
      </c>
      <c r="J102" s="86" t="str">
        <f t="shared" si="5"/>
        <v>Chưa đạt</v>
      </c>
      <c r="K102" s="101" t="str">
        <f t="shared" si="3"/>
        <v>Học bổ túc thêm</v>
      </c>
    </row>
    <row r="103" spans="1:11" s="13" customFormat="1" ht="24.75" customHeight="1">
      <c r="A103" s="151">
        <v>25</v>
      </c>
      <c r="B103" s="38">
        <v>1772010366</v>
      </c>
      <c r="C103" s="87" t="s">
        <v>387</v>
      </c>
      <c r="D103" s="91" t="s">
        <v>388</v>
      </c>
      <c r="E103" s="45" t="s">
        <v>371</v>
      </c>
      <c r="F103" s="88" t="s">
        <v>389</v>
      </c>
      <c r="G103" s="89">
        <v>4</v>
      </c>
      <c r="H103" s="90">
        <v>3.2</v>
      </c>
      <c r="I103" s="85">
        <f t="shared" si="4"/>
        <v>3.5</v>
      </c>
      <c r="J103" s="86" t="str">
        <f t="shared" si="5"/>
        <v>Chưa đạt</v>
      </c>
      <c r="K103" s="101" t="str">
        <f t="shared" si="3"/>
        <v>Học bổ túc thêm</v>
      </c>
    </row>
    <row r="104" spans="1:11" s="13" customFormat="1" ht="24.75" customHeight="1">
      <c r="A104" s="151">
        <v>26</v>
      </c>
      <c r="B104" s="38">
        <v>1772010422</v>
      </c>
      <c r="C104" s="87" t="s">
        <v>60</v>
      </c>
      <c r="D104" s="91" t="s">
        <v>65</v>
      </c>
      <c r="E104" s="45" t="s">
        <v>371</v>
      </c>
      <c r="F104" s="88" t="s">
        <v>390</v>
      </c>
      <c r="G104" s="89">
        <v>5.3</v>
      </c>
      <c r="H104" s="90">
        <v>4</v>
      </c>
      <c r="I104" s="85">
        <f t="shared" si="4"/>
        <v>4.5</v>
      </c>
      <c r="J104" s="86" t="str">
        <f t="shared" si="5"/>
        <v>Chưa đạt</v>
      </c>
      <c r="K104" s="101" t="str">
        <f t="shared" si="3"/>
        <v>Học bổ túc thêm</v>
      </c>
    </row>
    <row r="105" spans="1:11" s="13" customFormat="1" ht="24.75" customHeight="1">
      <c r="A105" s="151">
        <v>27</v>
      </c>
      <c r="B105" s="38">
        <v>1772010007</v>
      </c>
      <c r="C105" s="87" t="s">
        <v>391</v>
      </c>
      <c r="D105" s="49" t="s">
        <v>29</v>
      </c>
      <c r="E105" s="45" t="s">
        <v>392</v>
      </c>
      <c r="F105" s="88" t="s">
        <v>393</v>
      </c>
      <c r="G105" s="89">
        <v>3</v>
      </c>
      <c r="H105" s="90">
        <v>3.8</v>
      </c>
      <c r="I105" s="85">
        <f t="shared" si="4"/>
        <v>3.5</v>
      </c>
      <c r="J105" s="86" t="str">
        <f t="shared" si="5"/>
        <v>Chưa đạt</v>
      </c>
      <c r="K105" s="101" t="str">
        <f t="shared" si="3"/>
        <v>Học bổ túc thêm</v>
      </c>
    </row>
    <row r="106" spans="1:11" s="13" customFormat="1" ht="24.75" customHeight="1">
      <c r="A106" s="151">
        <v>28</v>
      </c>
      <c r="B106" s="38">
        <v>1772010015</v>
      </c>
      <c r="C106" s="87" t="s">
        <v>394</v>
      </c>
      <c r="D106" s="91" t="s">
        <v>395</v>
      </c>
      <c r="E106" s="45" t="s">
        <v>392</v>
      </c>
      <c r="F106" s="88" t="s">
        <v>396</v>
      </c>
      <c r="G106" s="89">
        <v>3</v>
      </c>
      <c r="H106" s="90">
        <v>3.4</v>
      </c>
      <c r="I106" s="85">
        <f t="shared" si="4"/>
        <v>3.2</v>
      </c>
      <c r="J106" s="86" t="str">
        <f t="shared" si="5"/>
        <v>Chưa đạt</v>
      </c>
      <c r="K106" s="101" t="str">
        <f t="shared" si="3"/>
        <v>Học bổ túc thêm</v>
      </c>
    </row>
    <row r="107" spans="1:11" s="13" customFormat="1" ht="24.75" customHeight="1">
      <c r="A107" s="151">
        <v>29</v>
      </c>
      <c r="B107" s="38">
        <v>1772010055</v>
      </c>
      <c r="C107" s="87" t="s">
        <v>397</v>
      </c>
      <c r="D107" s="91" t="s">
        <v>126</v>
      </c>
      <c r="E107" s="45" t="s">
        <v>392</v>
      </c>
      <c r="F107" s="88" t="s">
        <v>361</v>
      </c>
      <c r="G107" s="89">
        <v>2.3</v>
      </c>
      <c r="H107" s="90">
        <v>0</v>
      </c>
      <c r="I107" s="85">
        <f t="shared" si="4"/>
        <v>0.9</v>
      </c>
      <c r="J107" s="86" t="str">
        <f t="shared" si="5"/>
        <v>Chưa đạt</v>
      </c>
      <c r="K107" s="101" t="str">
        <f t="shared" si="3"/>
        <v>Học bổ túc thêm</v>
      </c>
    </row>
    <row r="108" spans="1:11" s="13" customFormat="1" ht="24.75" customHeight="1">
      <c r="A108" s="151">
        <v>30</v>
      </c>
      <c r="B108" s="38">
        <v>1772010079</v>
      </c>
      <c r="C108" s="87" t="s">
        <v>120</v>
      </c>
      <c r="D108" s="91" t="s">
        <v>42</v>
      </c>
      <c r="E108" s="45" t="s">
        <v>392</v>
      </c>
      <c r="F108" s="88" t="s">
        <v>398</v>
      </c>
      <c r="G108" s="89">
        <v>4</v>
      </c>
      <c r="H108" s="90">
        <v>3.6</v>
      </c>
      <c r="I108" s="85">
        <f t="shared" si="4"/>
        <v>3.8</v>
      </c>
      <c r="J108" s="86" t="str">
        <f t="shared" si="5"/>
        <v>Chưa đạt</v>
      </c>
      <c r="K108" s="101" t="str">
        <f t="shared" si="3"/>
        <v>Học bổ túc thêm</v>
      </c>
    </row>
    <row r="109" spans="1:11" s="13" customFormat="1" ht="24.75" customHeight="1">
      <c r="A109" s="151">
        <v>31</v>
      </c>
      <c r="B109" s="38">
        <v>1772010613</v>
      </c>
      <c r="C109" s="87" t="s">
        <v>357</v>
      </c>
      <c r="D109" s="91" t="s">
        <v>45</v>
      </c>
      <c r="E109" s="45" t="s">
        <v>392</v>
      </c>
      <c r="F109" s="88" t="s">
        <v>399</v>
      </c>
      <c r="G109" s="89">
        <v>4.6</v>
      </c>
      <c r="H109" s="90">
        <v>4.9</v>
      </c>
      <c r="I109" s="85">
        <f t="shared" si="4"/>
        <v>4.8</v>
      </c>
      <c r="J109" s="86" t="str">
        <f t="shared" si="5"/>
        <v>Chưa đạt</v>
      </c>
      <c r="K109" s="101" t="str">
        <f t="shared" si="3"/>
        <v>Học bổ túc thêm</v>
      </c>
    </row>
    <row r="110" spans="1:11" s="13" customFormat="1" ht="24.75" customHeight="1">
      <c r="A110" s="151">
        <v>32</v>
      </c>
      <c r="B110" s="38">
        <v>1772010231</v>
      </c>
      <c r="C110" s="87" t="s">
        <v>400</v>
      </c>
      <c r="D110" s="49" t="s">
        <v>221</v>
      </c>
      <c r="E110" s="45" t="s">
        <v>392</v>
      </c>
      <c r="F110" s="88" t="s">
        <v>401</v>
      </c>
      <c r="G110" s="89">
        <v>4.6</v>
      </c>
      <c r="H110" s="90">
        <v>3.7</v>
      </c>
      <c r="I110" s="85">
        <f t="shared" si="4"/>
        <v>4.1</v>
      </c>
      <c r="J110" s="86" t="str">
        <f t="shared" si="5"/>
        <v>Chưa đạt</v>
      </c>
      <c r="K110" s="101" t="str">
        <f t="shared" si="3"/>
        <v>Học bổ túc thêm</v>
      </c>
    </row>
    <row r="111" spans="1:11" s="13" customFormat="1" ht="24.75" customHeight="1">
      <c r="A111" s="151">
        <v>33</v>
      </c>
      <c r="B111" s="38">
        <v>1772010255</v>
      </c>
      <c r="C111" s="87" t="s">
        <v>59</v>
      </c>
      <c r="D111" s="91" t="s">
        <v>402</v>
      </c>
      <c r="E111" s="45" t="s">
        <v>392</v>
      </c>
      <c r="F111" s="88" t="s">
        <v>403</v>
      </c>
      <c r="G111" s="89">
        <v>4.4</v>
      </c>
      <c r="H111" s="90">
        <v>4.3</v>
      </c>
      <c r="I111" s="85">
        <f t="shared" si="4"/>
        <v>4.3</v>
      </c>
      <c r="J111" s="86" t="str">
        <f t="shared" si="5"/>
        <v>Chưa đạt</v>
      </c>
      <c r="K111" s="101" t="str">
        <f t="shared" si="3"/>
        <v>Học bổ túc thêm</v>
      </c>
    </row>
    <row r="112" spans="1:11" s="13" customFormat="1" ht="24.75" customHeight="1">
      <c r="A112" s="151">
        <v>34</v>
      </c>
      <c r="B112" s="38">
        <v>1772010279</v>
      </c>
      <c r="C112" s="87" t="s">
        <v>404</v>
      </c>
      <c r="D112" s="91" t="s">
        <v>37</v>
      </c>
      <c r="E112" s="45" t="s">
        <v>392</v>
      </c>
      <c r="F112" s="88" t="s">
        <v>405</v>
      </c>
      <c r="G112" s="89">
        <v>5.2</v>
      </c>
      <c r="H112" s="90">
        <v>4.3</v>
      </c>
      <c r="I112" s="85">
        <f t="shared" si="4"/>
        <v>4.7</v>
      </c>
      <c r="J112" s="86" t="str">
        <f t="shared" si="5"/>
        <v>Chưa đạt</v>
      </c>
      <c r="K112" s="101" t="str">
        <f t="shared" si="3"/>
        <v>Học bổ túc thêm</v>
      </c>
    </row>
    <row r="113" spans="1:11" s="13" customFormat="1" ht="24.75" customHeight="1">
      <c r="A113" s="151">
        <v>35</v>
      </c>
      <c r="B113" s="38">
        <v>1772010287</v>
      </c>
      <c r="C113" s="44" t="s">
        <v>406</v>
      </c>
      <c r="D113" s="49" t="s">
        <v>407</v>
      </c>
      <c r="E113" s="45" t="s">
        <v>392</v>
      </c>
      <c r="F113" s="88" t="s">
        <v>408</v>
      </c>
      <c r="G113" s="89">
        <v>3.3</v>
      </c>
      <c r="H113" s="90">
        <v>2.8</v>
      </c>
      <c r="I113" s="85">
        <f t="shared" si="4"/>
        <v>3</v>
      </c>
      <c r="J113" s="86" t="str">
        <f t="shared" si="5"/>
        <v>Chưa đạt</v>
      </c>
      <c r="K113" s="101" t="str">
        <f t="shared" si="3"/>
        <v>Học bổ túc thêm</v>
      </c>
    </row>
    <row r="114" spans="1:11" s="13" customFormat="1" ht="24.75" customHeight="1">
      <c r="A114" s="151">
        <v>36</v>
      </c>
      <c r="B114" s="38">
        <v>1772010710</v>
      </c>
      <c r="C114" s="44" t="s">
        <v>409</v>
      </c>
      <c r="D114" s="49" t="s">
        <v>410</v>
      </c>
      <c r="E114" s="45" t="s">
        <v>392</v>
      </c>
      <c r="F114" s="88" t="s">
        <v>411</v>
      </c>
      <c r="G114" s="89">
        <v>3.1</v>
      </c>
      <c r="H114" s="90">
        <v>5.9</v>
      </c>
      <c r="I114" s="85">
        <f t="shared" si="4"/>
        <v>4.8</v>
      </c>
      <c r="J114" s="86" t="str">
        <f t="shared" si="5"/>
        <v>Chưa đạt</v>
      </c>
      <c r="K114" s="101" t="str">
        <f t="shared" si="3"/>
        <v>Học bổ túc thêm</v>
      </c>
    </row>
    <row r="115" spans="1:11" s="13" customFormat="1" ht="24.75" customHeight="1">
      <c r="A115" s="151">
        <v>37</v>
      </c>
      <c r="B115" s="38">
        <v>1772010383</v>
      </c>
      <c r="C115" s="87" t="s">
        <v>115</v>
      </c>
      <c r="D115" s="49" t="s">
        <v>49</v>
      </c>
      <c r="E115" s="45" t="s">
        <v>392</v>
      </c>
      <c r="F115" s="88" t="s">
        <v>266</v>
      </c>
      <c r="G115" s="89">
        <v>3.3</v>
      </c>
      <c r="H115" s="90">
        <v>0</v>
      </c>
      <c r="I115" s="85">
        <f t="shared" si="4"/>
        <v>1.3</v>
      </c>
      <c r="J115" s="86" t="str">
        <f t="shared" si="5"/>
        <v>Chưa đạt</v>
      </c>
      <c r="K115" s="101" t="str">
        <f t="shared" si="3"/>
        <v>Học bổ túc thêm</v>
      </c>
    </row>
    <row r="116" spans="1:11" s="13" customFormat="1" ht="24.75" customHeight="1">
      <c r="A116" s="151">
        <v>38</v>
      </c>
      <c r="B116" s="38">
        <v>1772010399</v>
      </c>
      <c r="C116" s="87" t="s">
        <v>44</v>
      </c>
      <c r="D116" s="49" t="s">
        <v>39</v>
      </c>
      <c r="E116" s="45" t="s">
        <v>392</v>
      </c>
      <c r="F116" s="88" t="s">
        <v>412</v>
      </c>
      <c r="G116" s="89">
        <v>5.4</v>
      </c>
      <c r="H116" s="90">
        <v>4.3</v>
      </c>
      <c r="I116" s="85">
        <f t="shared" si="4"/>
        <v>4.7</v>
      </c>
      <c r="J116" s="86" t="str">
        <f t="shared" si="5"/>
        <v>Chưa đạt</v>
      </c>
      <c r="K116" s="101" t="str">
        <f t="shared" si="3"/>
        <v>Học bổ túc thêm</v>
      </c>
    </row>
    <row r="117" spans="1:11" s="13" customFormat="1" ht="24.75" customHeight="1">
      <c r="A117" s="151">
        <v>39</v>
      </c>
      <c r="B117" s="38">
        <v>1772010423</v>
      </c>
      <c r="C117" s="87" t="s">
        <v>413</v>
      </c>
      <c r="D117" s="91" t="s">
        <v>65</v>
      </c>
      <c r="E117" s="45" t="s">
        <v>392</v>
      </c>
      <c r="F117" s="88" t="s">
        <v>237</v>
      </c>
      <c r="G117" s="89">
        <v>5.6</v>
      </c>
      <c r="H117" s="90">
        <v>0</v>
      </c>
      <c r="I117" s="85">
        <f t="shared" si="4"/>
        <v>2.2</v>
      </c>
      <c r="J117" s="86" t="str">
        <f t="shared" si="5"/>
        <v>Chưa đạt</v>
      </c>
      <c r="K117" s="101" t="str">
        <f t="shared" si="3"/>
        <v>Học bổ túc thêm</v>
      </c>
    </row>
    <row r="118" spans="1:11" s="13" customFormat="1" ht="24.75" customHeight="1">
      <c r="A118" s="151">
        <v>40</v>
      </c>
      <c r="B118" s="38">
        <v>1772010567</v>
      </c>
      <c r="C118" s="44" t="s">
        <v>123</v>
      </c>
      <c r="D118" s="49" t="s">
        <v>258</v>
      </c>
      <c r="E118" s="45" t="s">
        <v>414</v>
      </c>
      <c r="F118" s="88" t="s">
        <v>224</v>
      </c>
      <c r="G118" s="94">
        <v>5.1</v>
      </c>
      <c r="H118" s="90">
        <v>3.4</v>
      </c>
      <c r="I118" s="85">
        <f t="shared" si="4"/>
        <v>4.1</v>
      </c>
      <c r="J118" s="86" t="str">
        <f t="shared" si="5"/>
        <v>Chưa đạt</v>
      </c>
      <c r="K118" s="101" t="str">
        <f t="shared" si="3"/>
        <v>Học bổ túc thêm</v>
      </c>
    </row>
    <row r="119" spans="1:11" s="13" customFormat="1" ht="24.75" customHeight="1">
      <c r="A119" s="151">
        <v>41</v>
      </c>
      <c r="B119" s="38">
        <v>1772010064</v>
      </c>
      <c r="C119" s="87" t="s">
        <v>85</v>
      </c>
      <c r="D119" s="91" t="s">
        <v>50</v>
      </c>
      <c r="E119" s="45" t="s">
        <v>414</v>
      </c>
      <c r="F119" s="88" t="s">
        <v>415</v>
      </c>
      <c r="G119" s="94">
        <v>6.2</v>
      </c>
      <c r="H119" s="90">
        <v>4</v>
      </c>
      <c r="I119" s="85">
        <f t="shared" si="4"/>
        <v>4.9</v>
      </c>
      <c r="J119" s="86" t="str">
        <f t="shared" si="5"/>
        <v>Chưa đạt</v>
      </c>
      <c r="K119" s="101" t="str">
        <f t="shared" si="3"/>
        <v>Học bổ túc thêm</v>
      </c>
    </row>
    <row r="120" spans="1:11" s="13" customFormat="1" ht="24.75" customHeight="1">
      <c r="A120" s="151">
        <v>42</v>
      </c>
      <c r="B120" s="38">
        <v>1772010104</v>
      </c>
      <c r="C120" s="87" t="s">
        <v>93</v>
      </c>
      <c r="D120" s="91" t="s">
        <v>67</v>
      </c>
      <c r="E120" s="45" t="s">
        <v>414</v>
      </c>
      <c r="F120" s="88" t="s">
        <v>307</v>
      </c>
      <c r="G120" s="94">
        <v>5.7</v>
      </c>
      <c r="H120" s="90">
        <v>3.6</v>
      </c>
      <c r="I120" s="85">
        <f t="shared" si="4"/>
        <v>4.4</v>
      </c>
      <c r="J120" s="86" t="str">
        <f t="shared" si="5"/>
        <v>Chưa đạt</v>
      </c>
      <c r="K120" s="101" t="str">
        <f t="shared" si="3"/>
        <v>Học bổ túc thêm</v>
      </c>
    </row>
    <row r="121" spans="1:11" s="13" customFormat="1" ht="24.75" customHeight="1">
      <c r="A121" s="151">
        <v>43</v>
      </c>
      <c r="B121" s="38">
        <v>1772010192</v>
      </c>
      <c r="C121" s="87" t="s">
        <v>35</v>
      </c>
      <c r="D121" s="49" t="s">
        <v>416</v>
      </c>
      <c r="E121" s="45" t="s">
        <v>414</v>
      </c>
      <c r="F121" s="88" t="s">
        <v>417</v>
      </c>
      <c r="G121" s="92">
        <v>0</v>
      </c>
      <c r="H121" s="93">
        <v>0</v>
      </c>
      <c r="I121" s="85">
        <f t="shared" si="4"/>
        <v>0</v>
      </c>
      <c r="J121" s="86" t="str">
        <f t="shared" si="5"/>
        <v>Chưa đạt</v>
      </c>
      <c r="K121" s="101" t="str">
        <f t="shared" si="3"/>
        <v>Học bổ túc thêm</v>
      </c>
    </row>
    <row r="122" spans="1:11" s="13" customFormat="1" ht="24.75" customHeight="1">
      <c r="A122" s="151">
        <v>44</v>
      </c>
      <c r="B122" s="38">
        <v>1772010742</v>
      </c>
      <c r="C122" s="44" t="s">
        <v>418</v>
      </c>
      <c r="D122" s="49" t="s">
        <v>419</v>
      </c>
      <c r="E122" s="45" t="s">
        <v>414</v>
      </c>
      <c r="F122" s="88" t="s">
        <v>420</v>
      </c>
      <c r="G122" s="94">
        <v>5.7</v>
      </c>
      <c r="H122" s="90">
        <v>4</v>
      </c>
      <c r="I122" s="85">
        <f t="shared" si="4"/>
        <v>4.7</v>
      </c>
      <c r="J122" s="86" t="str">
        <f t="shared" si="5"/>
        <v>Chưa đạt</v>
      </c>
      <c r="K122" s="101" t="str">
        <f t="shared" si="3"/>
        <v>Học bổ túc thêm</v>
      </c>
    </row>
    <row r="123" spans="1:11" s="13" customFormat="1" ht="24.75" customHeight="1">
      <c r="A123" s="151">
        <v>45</v>
      </c>
      <c r="B123" s="38">
        <v>1772010559</v>
      </c>
      <c r="C123" s="44" t="s">
        <v>421</v>
      </c>
      <c r="D123" s="49" t="s">
        <v>87</v>
      </c>
      <c r="E123" s="45" t="s">
        <v>422</v>
      </c>
      <c r="F123" s="88" t="s">
        <v>423</v>
      </c>
      <c r="G123" s="89">
        <v>6.6</v>
      </c>
      <c r="H123" s="90">
        <v>3.4</v>
      </c>
      <c r="I123" s="85">
        <f t="shared" si="4"/>
        <v>4.7</v>
      </c>
      <c r="J123" s="86" t="str">
        <f t="shared" si="5"/>
        <v>Chưa đạt</v>
      </c>
      <c r="K123" s="101" t="str">
        <f t="shared" si="3"/>
        <v>Học bổ túc thêm</v>
      </c>
    </row>
    <row r="124" spans="1:11" s="13" customFormat="1" ht="24.75" customHeight="1">
      <c r="A124" s="151">
        <v>46</v>
      </c>
      <c r="B124" s="38">
        <v>1772010599</v>
      </c>
      <c r="C124" s="44" t="s">
        <v>71</v>
      </c>
      <c r="D124" s="49" t="s">
        <v>80</v>
      </c>
      <c r="E124" s="45" t="s">
        <v>422</v>
      </c>
      <c r="F124" s="88" t="s">
        <v>300</v>
      </c>
      <c r="G124" s="89">
        <v>6.9</v>
      </c>
      <c r="H124" s="90">
        <v>3.6</v>
      </c>
      <c r="I124" s="85">
        <f t="shared" si="4"/>
        <v>4.9</v>
      </c>
      <c r="J124" s="86" t="str">
        <f t="shared" si="5"/>
        <v>Chưa đạt</v>
      </c>
      <c r="K124" s="101" t="str">
        <f t="shared" si="3"/>
        <v>Học bổ túc thêm</v>
      </c>
    </row>
    <row r="125" spans="1:11" s="13" customFormat="1" ht="24.75" customHeight="1">
      <c r="A125" s="151">
        <v>47</v>
      </c>
      <c r="B125" s="38">
        <v>1772010684</v>
      </c>
      <c r="C125" s="44" t="s">
        <v>99</v>
      </c>
      <c r="D125" s="49" t="s">
        <v>37</v>
      </c>
      <c r="E125" s="45" t="s">
        <v>422</v>
      </c>
      <c r="F125" s="88" t="s">
        <v>424</v>
      </c>
      <c r="G125" s="89">
        <v>5.8</v>
      </c>
      <c r="H125" s="90">
        <v>3.7</v>
      </c>
      <c r="I125" s="85">
        <f t="shared" si="4"/>
        <v>4.5</v>
      </c>
      <c r="J125" s="86" t="str">
        <f t="shared" si="5"/>
        <v>Chưa đạt</v>
      </c>
      <c r="K125" s="101" t="str">
        <f t="shared" si="3"/>
        <v>Học bổ túc thêm</v>
      </c>
    </row>
    <row r="126" spans="1:11" s="13" customFormat="1" ht="24.75" customHeight="1">
      <c r="A126" s="151">
        <v>48</v>
      </c>
      <c r="B126" s="38">
        <v>1772010686</v>
      </c>
      <c r="C126" s="44" t="s">
        <v>275</v>
      </c>
      <c r="D126" s="49" t="s">
        <v>425</v>
      </c>
      <c r="E126" s="45" t="s">
        <v>422</v>
      </c>
      <c r="F126" s="88" t="s">
        <v>426</v>
      </c>
      <c r="G126" s="89">
        <v>4.8</v>
      </c>
      <c r="H126" s="90">
        <v>3.9</v>
      </c>
      <c r="I126" s="85">
        <f t="shared" si="4"/>
        <v>4.3</v>
      </c>
      <c r="J126" s="86" t="str">
        <f t="shared" si="5"/>
        <v>Chưa đạt</v>
      </c>
      <c r="K126" s="101" t="str">
        <f t="shared" si="3"/>
        <v>Học bổ túc thêm</v>
      </c>
    </row>
    <row r="127" spans="1:11" s="13" customFormat="1" ht="24.75" customHeight="1">
      <c r="A127" s="151">
        <v>49</v>
      </c>
      <c r="B127" s="38">
        <v>1772010541</v>
      </c>
      <c r="C127" s="44" t="s">
        <v>427</v>
      </c>
      <c r="D127" s="49" t="s">
        <v>29</v>
      </c>
      <c r="E127" s="45" t="s">
        <v>428</v>
      </c>
      <c r="F127" s="88" t="s">
        <v>429</v>
      </c>
      <c r="G127" s="89">
        <v>6.9</v>
      </c>
      <c r="H127" s="90">
        <v>3.5</v>
      </c>
      <c r="I127" s="85">
        <f t="shared" si="4"/>
        <v>4.9</v>
      </c>
      <c r="J127" s="86" t="str">
        <f t="shared" si="5"/>
        <v>Chưa đạt</v>
      </c>
      <c r="K127" s="101" t="str">
        <f t="shared" si="3"/>
        <v>Học bổ túc thêm</v>
      </c>
    </row>
    <row r="128" spans="1:11" s="13" customFormat="1" ht="24.75" customHeight="1">
      <c r="A128" s="151">
        <v>50</v>
      </c>
      <c r="B128" s="38">
        <v>1772010590</v>
      </c>
      <c r="C128" s="44" t="s">
        <v>35</v>
      </c>
      <c r="D128" s="49" t="s">
        <v>79</v>
      </c>
      <c r="E128" s="45" t="s">
        <v>428</v>
      </c>
      <c r="F128" s="88" t="s">
        <v>430</v>
      </c>
      <c r="G128" s="89">
        <v>5.7</v>
      </c>
      <c r="H128" s="90">
        <v>3.4</v>
      </c>
      <c r="I128" s="85">
        <f t="shared" si="4"/>
        <v>4.3</v>
      </c>
      <c r="J128" s="86" t="str">
        <f t="shared" si="5"/>
        <v>Chưa đạt</v>
      </c>
      <c r="K128" s="101" t="str">
        <f t="shared" si="3"/>
        <v>Học bổ túc thêm</v>
      </c>
    </row>
    <row r="129" spans="1:11" s="13" customFormat="1" ht="24.75" customHeight="1">
      <c r="A129" s="151">
        <v>51</v>
      </c>
      <c r="B129" s="38">
        <v>1772010597</v>
      </c>
      <c r="C129" s="44" t="s">
        <v>431</v>
      </c>
      <c r="D129" s="49" t="s">
        <v>80</v>
      </c>
      <c r="E129" s="45" t="s">
        <v>428</v>
      </c>
      <c r="F129" s="88" t="s">
        <v>432</v>
      </c>
      <c r="G129" s="89">
        <v>6.3</v>
      </c>
      <c r="H129" s="90">
        <v>3.1</v>
      </c>
      <c r="I129" s="85">
        <f t="shared" si="4"/>
        <v>4.4</v>
      </c>
      <c r="J129" s="86" t="str">
        <f t="shared" si="5"/>
        <v>Chưa đạt</v>
      </c>
      <c r="K129" s="101" t="str">
        <f t="shared" si="3"/>
        <v>Học bổ túc thêm</v>
      </c>
    </row>
    <row r="130" spans="1:11" s="12" customFormat="1" ht="24.75" customHeight="1">
      <c r="A130" s="151">
        <v>52</v>
      </c>
      <c r="B130" s="38">
        <v>1772010602</v>
      </c>
      <c r="C130" s="44" t="s">
        <v>433</v>
      </c>
      <c r="D130" s="49" t="s">
        <v>434</v>
      </c>
      <c r="E130" s="45" t="s">
        <v>428</v>
      </c>
      <c r="F130" s="88" t="s">
        <v>435</v>
      </c>
      <c r="G130" s="89">
        <v>6.1</v>
      </c>
      <c r="H130" s="90">
        <v>2.9</v>
      </c>
      <c r="I130" s="85">
        <f t="shared" si="4"/>
        <v>4.2</v>
      </c>
      <c r="J130" s="86" t="str">
        <f t="shared" si="5"/>
        <v>Chưa đạt</v>
      </c>
      <c r="K130" s="101" t="str">
        <f t="shared" si="3"/>
        <v>Học bổ túc thêm</v>
      </c>
    </row>
    <row r="131" spans="1:11" s="13" customFormat="1" ht="24.75" customHeight="1">
      <c r="A131" s="151">
        <v>53</v>
      </c>
      <c r="B131" s="38">
        <v>1772010651</v>
      </c>
      <c r="C131" s="44" t="s">
        <v>33</v>
      </c>
      <c r="D131" s="49" t="s">
        <v>436</v>
      </c>
      <c r="E131" s="45" t="s">
        <v>428</v>
      </c>
      <c r="F131" s="88" t="s">
        <v>437</v>
      </c>
      <c r="G131" s="89">
        <v>6.2</v>
      </c>
      <c r="H131" s="90">
        <v>3.7</v>
      </c>
      <c r="I131" s="85">
        <f t="shared" si="4"/>
        <v>4.7</v>
      </c>
      <c r="J131" s="86" t="str">
        <f t="shared" si="5"/>
        <v>Chưa đạt</v>
      </c>
      <c r="K131" s="101" t="str">
        <f t="shared" si="3"/>
        <v>Học bổ túc thêm</v>
      </c>
    </row>
    <row r="132" spans="1:11" s="13" customFormat="1" ht="24.75" customHeight="1">
      <c r="A132" s="151">
        <v>54</v>
      </c>
      <c r="B132" s="38">
        <v>1772010700</v>
      </c>
      <c r="C132" s="44" t="s">
        <v>267</v>
      </c>
      <c r="D132" s="49" t="s">
        <v>73</v>
      </c>
      <c r="E132" s="45" t="s">
        <v>428</v>
      </c>
      <c r="F132" s="88" t="s">
        <v>438</v>
      </c>
      <c r="G132" s="89">
        <v>6.5</v>
      </c>
      <c r="H132" s="90">
        <v>3.8</v>
      </c>
      <c r="I132" s="85">
        <f t="shared" si="4"/>
        <v>4.9</v>
      </c>
      <c r="J132" s="86" t="str">
        <f t="shared" si="5"/>
        <v>Chưa đạt</v>
      </c>
      <c r="K132" s="101" t="str">
        <f t="shared" si="3"/>
        <v>Học bổ túc thêm</v>
      </c>
    </row>
    <row r="133" spans="1:11" s="13" customFormat="1" ht="24.75" customHeight="1">
      <c r="A133" s="151">
        <v>55</v>
      </c>
      <c r="B133" s="38">
        <v>1772010707</v>
      </c>
      <c r="C133" s="44" t="s">
        <v>82</v>
      </c>
      <c r="D133" s="49" t="s">
        <v>127</v>
      </c>
      <c r="E133" s="45" t="s">
        <v>428</v>
      </c>
      <c r="F133" s="88" t="s">
        <v>279</v>
      </c>
      <c r="G133" s="89">
        <v>5.5</v>
      </c>
      <c r="H133" s="90">
        <v>3.7</v>
      </c>
      <c r="I133" s="85">
        <f t="shared" si="4"/>
        <v>4.4</v>
      </c>
      <c r="J133" s="86" t="str">
        <f t="shared" si="5"/>
        <v>Chưa đạt</v>
      </c>
      <c r="K133" s="101" t="str">
        <f t="shared" si="3"/>
        <v>Học bổ túc thêm</v>
      </c>
    </row>
    <row r="134" spans="1:11" s="13" customFormat="1" ht="24.75" customHeight="1">
      <c r="A134" s="151">
        <v>56</v>
      </c>
      <c r="B134" s="38">
        <v>1772010747</v>
      </c>
      <c r="C134" s="44" t="s">
        <v>439</v>
      </c>
      <c r="D134" s="49" t="s">
        <v>440</v>
      </c>
      <c r="E134" s="45" t="s">
        <v>428</v>
      </c>
      <c r="F134" s="88" t="s">
        <v>441</v>
      </c>
      <c r="G134" s="89">
        <v>5.9</v>
      </c>
      <c r="H134" s="90">
        <v>4</v>
      </c>
      <c r="I134" s="85">
        <f t="shared" si="4"/>
        <v>4.8</v>
      </c>
      <c r="J134" s="86" t="str">
        <f t="shared" si="5"/>
        <v>Chưa đạt</v>
      </c>
      <c r="K134" s="101" t="str">
        <f t="shared" si="3"/>
        <v>Học bổ túc thêm</v>
      </c>
    </row>
    <row r="135" spans="1:11" s="13" customFormat="1" ht="24.75" customHeight="1">
      <c r="A135" s="151">
        <v>57</v>
      </c>
      <c r="B135" s="38">
        <v>1772010769</v>
      </c>
      <c r="C135" s="44" t="s">
        <v>442</v>
      </c>
      <c r="D135" s="49" t="s">
        <v>443</v>
      </c>
      <c r="E135" s="45" t="s">
        <v>428</v>
      </c>
      <c r="F135" s="88" t="s">
        <v>444</v>
      </c>
      <c r="G135" s="89">
        <v>6</v>
      </c>
      <c r="H135" s="90">
        <v>2.9</v>
      </c>
      <c r="I135" s="85">
        <f t="shared" si="4"/>
        <v>4.1</v>
      </c>
      <c r="J135" s="86" t="str">
        <f t="shared" si="5"/>
        <v>Chưa đạt</v>
      </c>
      <c r="K135" s="101" t="str">
        <f t="shared" si="3"/>
        <v>Học bổ túc thêm</v>
      </c>
    </row>
  </sheetData>
  <sheetProtection/>
  <mergeCells count="10">
    <mergeCell ref="A75:K75"/>
    <mergeCell ref="A76:K76"/>
    <mergeCell ref="A77:A78"/>
    <mergeCell ref="G77:I77"/>
    <mergeCell ref="A3:K3"/>
    <mergeCell ref="A4:K4"/>
    <mergeCell ref="A6:A7"/>
    <mergeCell ref="G6:I6"/>
    <mergeCell ref="A5:K5"/>
    <mergeCell ref="A74:K74"/>
  </mergeCells>
  <printOptions/>
  <pageMargins left="0.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</dc:creator>
  <cp:keywords/>
  <dc:description/>
  <cp:lastModifiedBy>Thanh_DaoTao</cp:lastModifiedBy>
  <cp:lastPrinted>2018-08-08T02:26:44Z</cp:lastPrinted>
  <dcterms:created xsi:type="dcterms:W3CDTF">2002-05-22T10:02:19Z</dcterms:created>
  <dcterms:modified xsi:type="dcterms:W3CDTF">2018-08-08T02:31:30Z</dcterms:modified>
  <cp:category/>
  <cp:version/>
  <cp:contentType/>
  <cp:contentStatus/>
</cp:coreProperties>
</file>